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0" yWindow="0" windowWidth="15375" windowHeight="16440" firstSheet="1" activeTab="1"/>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 name="Sheet1" sheetId="18" r:id="rId15"/>
  </sheets>
  <definedNames>
    <definedName name="_xlnm.Print_Area" localSheetId="3">'E&amp;G'!$A$1:$I$49</definedName>
    <definedName name="_xlnm.Print_Area" localSheetId="4">'Line Item (1)'!$A$1:$I$49</definedName>
    <definedName name="_xlnm.Print_Area" localSheetId="13">'Line Item (10)'!$A$1:$I$49</definedName>
    <definedName name="_xlnm.Print_Area" localSheetId="5">'Line Item (2)'!$A$1:$I$49</definedName>
    <definedName name="_xlnm.Print_Area" localSheetId="6">'Line Item (3)'!$A$1:$I$49</definedName>
    <definedName name="_xlnm.Print_Area" localSheetId="7">'Line Item (4)'!$A$1:$I$49</definedName>
    <definedName name="_xlnm.Print_Area" localSheetId="8">'Line Item (5)'!$A$1:$I$49</definedName>
    <definedName name="_xlnm.Print_Area" localSheetId="9">'Line Item (6)'!$A$1:$I$49</definedName>
    <definedName name="_xlnm.Print_Area" localSheetId="10">'Line Item (7)'!$A$1:$I$49</definedName>
    <definedName name="_xlnm.Print_Area" localSheetId="11">'Line Item (8)'!$A$1:$I$49</definedName>
    <definedName name="_xlnm.Print_Area" localSheetId="12">'Line Item (9)'!$A$1:$I$49</definedName>
    <definedName name="_xlnm.Print_Area" localSheetId="2">Total!$A$1:$I$52</definedName>
  </definedNames>
  <calcPr calcId="162913"/>
</workbook>
</file>

<file path=xl/calcChain.xml><?xml version="1.0" encoding="utf-8"?>
<calcChain xmlns="http://schemas.openxmlformats.org/spreadsheetml/2006/main">
  <c r="H41" i="6" l="1"/>
  <c r="H41" i="7"/>
  <c r="H41" i="8"/>
  <c r="H41" i="9"/>
  <c r="H41" i="10"/>
  <c r="H41" i="11"/>
  <c r="H41" i="16"/>
  <c r="H41" i="13"/>
  <c r="H41" i="14"/>
  <c r="H41" i="17"/>
  <c r="H41" i="1"/>
  <c r="G41" i="6"/>
  <c r="G41" i="7"/>
  <c r="G41" i="8"/>
  <c r="G41" i="9"/>
  <c r="G41" i="10"/>
  <c r="G41" i="11"/>
  <c r="G41" i="16"/>
  <c r="G41" i="13"/>
  <c r="G41" i="14"/>
  <c r="G41" i="17"/>
  <c r="G41" i="1"/>
  <c r="H40" i="5"/>
  <c r="H39" i="5"/>
  <c r="H38" i="5"/>
  <c r="H37" i="5"/>
  <c r="H32" i="5"/>
  <c r="G40" i="5"/>
  <c r="G39" i="5"/>
  <c r="G38" i="5"/>
  <c r="G37" i="5"/>
  <c r="G36" i="5"/>
  <c r="G35" i="5"/>
  <c r="G34" i="5"/>
  <c r="G33" i="5"/>
  <c r="G32" i="5"/>
  <c r="F31" i="5"/>
  <c r="F27" i="5"/>
  <c r="F26" i="5"/>
  <c r="F25" i="5"/>
  <c r="F24" i="5"/>
  <c r="F23" i="5"/>
  <c r="E31" i="5"/>
  <c r="E30" i="5"/>
  <c r="E29" i="5"/>
  <c r="E28" i="5"/>
  <c r="E27" i="5"/>
  <c r="E26" i="5"/>
  <c r="E25" i="5"/>
  <c r="E24" i="5"/>
  <c r="E23" i="5"/>
  <c r="H33" i="5"/>
  <c r="H41" i="5" l="1"/>
  <c r="G41" i="5"/>
  <c r="I23" i="6"/>
  <c r="I23" i="7"/>
  <c r="I23" i="8"/>
  <c r="I23" i="9"/>
  <c r="I23" i="10"/>
  <c r="I23" i="11"/>
  <c r="I23" i="16"/>
  <c r="I23" i="13"/>
  <c r="I23" i="14"/>
  <c r="I23" i="17"/>
  <c r="I23" i="1"/>
  <c r="J22" i="6"/>
  <c r="J22" i="7"/>
  <c r="J22" i="8"/>
  <c r="J22" i="9"/>
  <c r="J22" i="10"/>
  <c r="J22" i="11"/>
  <c r="J22" i="16"/>
  <c r="J22" i="13"/>
  <c r="J22" i="14"/>
  <c r="J22" i="17"/>
  <c r="J22" i="1"/>
  <c r="F16" i="5"/>
  <c r="E16" i="5"/>
  <c r="E22" i="5" l="1"/>
  <c r="I23" i="5"/>
  <c r="A6" i="1" l="1"/>
  <c r="I47" i="5" l="1"/>
  <c r="H9" i="1" l="1"/>
  <c r="A6" i="17" l="1"/>
  <c r="A6" i="7" l="1"/>
  <c r="A6" i="8"/>
  <c r="A6" i="16"/>
  <c r="A6" i="5"/>
  <c r="A6" i="9"/>
  <c r="A6" i="13"/>
  <c r="A6" i="6"/>
  <c r="A6" i="10"/>
  <c r="A6" i="14"/>
  <c r="A6" i="11"/>
  <c r="F41" i="17"/>
  <c r="E41" i="17"/>
  <c r="F41" i="14"/>
  <c r="E41" i="14"/>
  <c r="F41" i="13"/>
  <c r="E41" i="13"/>
  <c r="F41" i="16"/>
  <c r="E41" i="16"/>
  <c r="F41" i="11"/>
  <c r="E41" i="11"/>
  <c r="F41" i="10"/>
  <c r="E41" i="10"/>
  <c r="F41" i="9"/>
  <c r="E41" i="9"/>
  <c r="F41" i="8"/>
  <c r="E41" i="8"/>
  <c r="F41" i="7"/>
  <c r="E41" i="7"/>
  <c r="F41" i="6"/>
  <c r="E41" i="6"/>
  <c r="F41" i="1"/>
  <c r="E41" i="1"/>
  <c r="H9" i="17" l="1"/>
  <c r="H8" i="17"/>
  <c r="H9" i="14"/>
  <c r="H8" i="14"/>
  <c r="H9" i="13"/>
  <c r="H8" i="13"/>
  <c r="H9" i="16"/>
  <c r="H8" i="16"/>
  <c r="H9" i="11"/>
  <c r="H8" i="11"/>
  <c r="H9" i="10"/>
  <c r="H8" i="10"/>
  <c r="H9" i="9"/>
  <c r="H8" i="9"/>
  <c r="H9" i="8"/>
  <c r="H8" i="8"/>
  <c r="H9" i="7"/>
  <c r="H8" i="7"/>
  <c r="H9" i="6"/>
  <c r="H8" i="6"/>
  <c r="H8" i="1"/>
  <c r="H9" i="5"/>
  <c r="H8" i="5"/>
  <c r="I22" i="1" l="1"/>
  <c r="F19" i="1"/>
  <c r="E19" i="1"/>
  <c r="F22" i="5" l="1"/>
  <c r="F15" i="5"/>
  <c r="G15" i="5"/>
  <c r="H15" i="5"/>
  <c r="G16" i="5"/>
  <c r="H16" i="5"/>
  <c r="F17" i="5"/>
  <c r="G17" i="5"/>
  <c r="H17" i="5"/>
  <c r="F18" i="5"/>
  <c r="G18" i="5"/>
  <c r="H18" i="5"/>
  <c r="E17" i="5"/>
  <c r="E18" i="5"/>
  <c r="E15" i="5"/>
  <c r="I40" i="17"/>
  <c r="I39" i="17"/>
  <c r="I38" i="17"/>
  <c r="I37" i="17"/>
  <c r="I36" i="17"/>
  <c r="I35" i="17"/>
  <c r="I34" i="17"/>
  <c r="I33" i="17"/>
  <c r="I32" i="17"/>
  <c r="I31" i="17"/>
  <c r="I30" i="17"/>
  <c r="I29" i="17"/>
  <c r="I28" i="17"/>
  <c r="I27" i="17"/>
  <c r="I26" i="17"/>
  <c r="I25" i="17"/>
  <c r="I24" i="17"/>
  <c r="I22" i="17"/>
  <c r="J24" i="17" s="1"/>
  <c r="H19" i="17"/>
  <c r="H45" i="17" s="1"/>
  <c r="G19" i="17"/>
  <c r="G45" i="17" s="1"/>
  <c r="F19" i="17"/>
  <c r="F45" i="17" s="1"/>
  <c r="E19" i="17"/>
  <c r="I18" i="17"/>
  <c r="I17" i="17"/>
  <c r="I16" i="17"/>
  <c r="I15" i="17"/>
  <c r="H6" i="17"/>
  <c r="H2" i="17"/>
  <c r="I40" i="16"/>
  <c r="I39" i="16"/>
  <c r="I38" i="16"/>
  <c r="I37" i="16"/>
  <c r="I36" i="16"/>
  <c r="I35" i="16"/>
  <c r="I34" i="16"/>
  <c r="I33" i="16"/>
  <c r="I32" i="16"/>
  <c r="I31" i="16"/>
  <c r="I30" i="16"/>
  <c r="I29" i="16"/>
  <c r="I28" i="16"/>
  <c r="I27" i="16"/>
  <c r="I26" i="16"/>
  <c r="I25" i="16"/>
  <c r="I24" i="16"/>
  <c r="I22" i="16"/>
  <c r="J24" i="16" s="1"/>
  <c r="H19" i="16"/>
  <c r="H45" i="16" s="1"/>
  <c r="G19" i="16"/>
  <c r="G45" i="16" s="1"/>
  <c r="F19" i="16"/>
  <c r="E19" i="16"/>
  <c r="I18" i="16"/>
  <c r="I17" i="16"/>
  <c r="I16" i="16"/>
  <c r="I15" i="16"/>
  <c r="H6" i="16"/>
  <c r="H2" i="16"/>
  <c r="I40" i="14"/>
  <c r="I39" i="14"/>
  <c r="I38" i="14"/>
  <c r="I37" i="14"/>
  <c r="I36" i="14"/>
  <c r="I35" i="14"/>
  <c r="I34" i="14"/>
  <c r="I33" i="14"/>
  <c r="I32" i="14"/>
  <c r="I31" i="14"/>
  <c r="I30" i="14"/>
  <c r="I29" i="14"/>
  <c r="I28" i="14"/>
  <c r="I27" i="14"/>
  <c r="I26" i="14"/>
  <c r="I25" i="14"/>
  <c r="I24" i="14"/>
  <c r="I22" i="14"/>
  <c r="J24" i="14" s="1"/>
  <c r="H19" i="14"/>
  <c r="H45" i="14" s="1"/>
  <c r="G19" i="14"/>
  <c r="F19" i="14"/>
  <c r="E19" i="14"/>
  <c r="I18" i="14"/>
  <c r="I17" i="14"/>
  <c r="I16" i="14"/>
  <c r="I15" i="14"/>
  <c r="H6" i="14"/>
  <c r="H2" i="14"/>
  <c r="I40" i="13"/>
  <c r="I39" i="13"/>
  <c r="I38" i="13"/>
  <c r="I37" i="13"/>
  <c r="I36" i="13"/>
  <c r="I35" i="13"/>
  <c r="I34" i="13"/>
  <c r="I33" i="13"/>
  <c r="I32" i="13"/>
  <c r="I31" i="13"/>
  <c r="I30" i="13"/>
  <c r="I29" i="13"/>
  <c r="I28" i="13"/>
  <c r="I27" i="13"/>
  <c r="I26" i="13"/>
  <c r="I25" i="13"/>
  <c r="I24" i="13"/>
  <c r="I22" i="13"/>
  <c r="J24" i="13" s="1"/>
  <c r="H19" i="13"/>
  <c r="H45" i="13" s="1"/>
  <c r="G19" i="13"/>
  <c r="F19" i="13"/>
  <c r="F45" i="13" s="1"/>
  <c r="E19" i="13"/>
  <c r="I18" i="13"/>
  <c r="I17" i="13"/>
  <c r="I16" i="13"/>
  <c r="I15" i="13"/>
  <c r="H6" i="13"/>
  <c r="H2" i="13"/>
  <c r="I40" i="11"/>
  <c r="I39" i="11"/>
  <c r="I38" i="11"/>
  <c r="I37" i="11"/>
  <c r="I36" i="11"/>
  <c r="I35" i="11"/>
  <c r="I34" i="11"/>
  <c r="I33" i="11"/>
  <c r="I32" i="11"/>
  <c r="I31" i="11"/>
  <c r="I30" i="11"/>
  <c r="I29" i="11"/>
  <c r="I28" i="11"/>
  <c r="I27" i="11"/>
  <c r="I26" i="11"/>
  <c r="I25" i="11"/>
  <c r="I24" i="11"/>
  <c r="I22" i="11"/>
  <c r="J24" i="11" s="1"/>
  <c r="H19" i="11"/>
  <c r="H45" i="11" s="1"/>
  <c r="G19" i="11"/>
  <c r="G45" i="11" s="1"/>
  <c r="F19" i="11"/>
  <c r="F45" i="11" s="1"/>
  <c r="E19" i="11"/>
  <c r="I18" i="11"/>
  <c r="I17" i="11"/>
  <c r="I16" i="11"/>
  <c r="I15" i="11"/>
  <c r="H6" i="11"/>
  <c r="H2" i="11"/>
  <c r="I40" i="10"/>
  <c r="I39" i="10"/>
  <c r="I38" i="10"/>
  <c r="I37" i="10"/>
  <c r="I36" i="10"/>
  <c r="I35" i="10"/>
  <c r="I34" i="10"/>
  <c r="I33" i="10"/>
  <c r="I32" i="10"/>
  <c r="I31" i="10"/>
  <c r="I30" i="10"/>
  <c r="I29" i="10"/>
  <c r="I28" i="10"/>
  <c r="I27" i="10"/>
  <c r="I26" i="10"/>
  <c r="I25" i="10"/>
  <c r="I24" i="10"/>
  <c r="I22" i="10"/>
  <c r="J24" i="10" s="1"/>
  <c r="H19" i="10"/>
  <c r="H45" i="10" s="1"/>
  <c r="G19" i="10"/>
  <c r="F19" i="10"/>
  <c r="E19" i="10"/>
  <c r="I18" i="10"/>
  <c r="I17" i="10"/>
  <c r="I16" i="10"/>
  <c r="I15" i="10"/>
  <c r="H6" i="10"/>
  <c r="H2" i="10"/>
  <c r="I40" i="9"/>
  <c r="I39" i="9"/>
  <c r="I38" i="9"/>
  <c r="I37" i="9"/>
  <c r="I36" i="9"/>
  <c r="I35" i="9"/>
  <c r="I34" i="9"/>
  <c r="I33" i="9"/>
  <c r="I32" i="9"/>
  <c r="I31" i="9"/>
  <c r="I30" i="9"/>
  <c r="I29" i="9"/>
  <c r="I28" i="9"/>
  <c r="I27" i="9"/>
  <c r="I26" i="9"/>
  <c r="I25" i="9"/>
  <c r="I24" i="9"/>
  <c r="I22" i="9"/>
  <c r="J24" i="9" s="1"/>
  <c r="H19" i="9"/>
  <c r="H45" i="9" s="1"/>
  <c r="G19" i="9"/>
  <c r="F19" i="9"/>
  <c r="F45" i="9" s="1"/>
  <c r="E19" i="9"/>
  <c r="I18" i="9"/>
  <c r="I17" i="9"/>
  <c r="I16" i="9"/>
  <c r="I15" i="9"/>
  <c r="H6" i="9"/>
  <c r="H2" i="9"/>
  <c r="I40" i="8"/>
  <c r="I39" i="8"/>
  <c r="I38" i="8"/>
  <c r="I37" i="8"/>
  <c r="I36" i="8"/>
  <c r="I35" i="8"/>
  <c r="I34" i="8"/>
  <c r="I33" i="8"/>
  <c r="I32" i="8"/>
  <c r="I31" i="8"/>
  <c r="I30" i="8"/>
  <c r="I29" i="8"/>
  <c r="I28" i="8"/>
  <c r="I27" i="8"/>
  <c r="I26" i="8"/>
  <c r="I25" i="8"/>
  <c r="I24" i="8"/>
  <c r="I22" i="8"/>
  <c r="J24" i="8" s="1"/>
  <c r="H19" i="8"/>
  <c r="H45" i="8" s="1"/>
  <c r="G19" i="8"/>
  <c r="F19" i="8"/>
  <c r="F45" i="8" s="1"/>
  <c r="E19" i="8"/>
  <c r="I18" i="8"/>
  <c r="I17" i="8"/>
  <c r="I16" i="8"/>
  <c r="I15" i="8"/>
  <c r="H6" i="8"/>
  <c r="H2" i="8"/>
  <c r="I40" i="7"/>
  <c r="I39" i="7"/>
  <c r="I38" i="7"/>
  <c r="I37" i="7"/>
  <c r="I36" i="7"/>
  <c r="I35" i="7"/>
  <c r="I34" i="7"/>
  <c r="I33" i="7"/>
  <c r="I32" i="7"/>
  <c r="I31" i="7"/>
  <c r="I30" i="7"/>
  <c r="I29" i="7"/>
  <c r="I28" i="7"/>
  <c r="I27" i="7"/>
  <c r="I26" i="7"/>
  <c r="I25" i="7"/>
  <c r="I24" i="7"/>
  <c r="I22" i="7"/>
  <c r="J24" i="7" s="1"/>
  <c r="H19" i="7"/>
  <c r="H45" i="7" s="1"/>
  <c r="G19" i="7"/>
  <c r="F19" i="7"/>
  <c r="E19" i="7"/>
  <c r="I18" i="7"/>
  <c r="I17" i="7"/>
  <c r="I16" i="7"/>
  <c r="I15" i="7"/>
  <c r="H6" i="7"/>
  <c r="H2" i="7"/>
  <c r="H6" i="6"/>
  <c r="H2" i="6"/>
  <c r="I40" i="6"/>
  <c r="I39" i="6"/>
  <c r="I38" i="6"/>
  <c r="I37" i="6"/>
  <c r="I36" i="6"/>
  <c r="I35" i="6"/>
  <c r="I34" i="6"/>
  <c r="I33" i="6"/>
  <c r="I32" i="6"/>
  <c r="I31" i="6"/>
  <c r="I30" i="6"/>
  <c r="I29" i="6"/>
  <c r="I28" i="6"/>
  <c r="I27" i="6"/>
  <c r="I26" i="6"/>
  <c r="I25" i="6"/>
  <c r="I24" i="6"/>
  <c r="I22" i="6"/>
  <c r="J24" i="6" s="1"/>
  <c r="H19" i="6"/>
  <c r="H45" i="6" s="1"/>
  <c r="G19" i="6"/>
  <c r="F19" i="6"/>
  <c r="E19" i="6"/>
  <c r="I18" i="6"/>
  <c r="I17" i="6"/>
  <c r="I16" i="6"/>
  <c r="I15" i="6"/>
  <c r="G43" i="13" l="1"/>
  <c r="G43" i="14"/>
  <c r="J22" i="5"/>
  <c r="E41" i="5"/>
  <c r="F41" i="5"/>
  <c r="E43" i="8"/>
  <c r="E45" i="8" s="1"/>
  <c r="E43" i="10"/>
  <c r="I41" i="10"/>
  <c r="F45" i="7"/>
  <c r="E43" i="9"/>
  <c r="E45" i="9" s="1"/>
  <c r="F43" i="17"/>
  <c r="I41" i="17"/>
  <c r="F43" i="14"/>
  <c r="F45" i="14" s="1"/>
  <c r="I41" i="14"/>
  <c r="G45" i="13"/>
  <c r="I19" i="13"/>
  <c r="I41" i="13"/>
  <c r="F43" i="16"/>
  <c r="I41" i="16"/>
  <c r="F45" i="16"/>
  <c r="G43" i="16"/>
  <c r="G43" i="11"/>
  <c r="I41" i="11"/>
  <c r="G43" i="10"/>
  <c r="I41" i="9"/>
  <c r="G43" i="9"/>
  <c r="I41" i="8"/>
  <c r="G43" i="8"/>
  <c r="G43" i="7"/>
  <c r="I41" i="7"/>
  <c r="G45" i="7"/>
  <c r="F43" i="6"/>
  <c r="F45" i="6" s="1"/>
  <c r="G43" i="6"/>
  <c r="I41" i="6"/>
  <c r="G43" i="17"/>
  <c r="H43" i="17"/>
  <c r="I19" i="17"/>
  <c r="E43" i="17"/>
  <c r="E45" i="17" s="1"/>
  <c r="H43" i="16"/>
  <c r="I19" i="16"/>
  <c r="E43" i="16"/>
  <c r="E45" i="16" s="1"/>
  <c r="E45" i="10"/>
  <c r="H43" i="14"/>
  <c r="G45" i="14"/>
  <c r="I19" i="14"/>
  <c r="E43" i="14"/>
  <c r="E45" i="14" s="1"/>
  <c r="H43" i="13"/>
  <c r="E43" i="13"/>
  <c r="F43" i="13"/>
  <c r="E45" i="13"/>
  <c r="H43" i="11"/>
  <c r="I19" i="11"/>
  <c r="E43" i="11"/>
  <c r="E45" i="11" s="1"/>
  <c r="F43" i="11"/>
  <c r="H43" i="10"/>
  <c r="G45" i="10"/>
  <c r="I19" i="10"/>
  <c r="F43" i="10"/>
  <c r="F45" i="10" s="1"/>
  <c r="F43" i="9"/>
  <c r="H43" i="9"/>
  <c r="G45" i="9"/>
  <c r="I19" i="9"/>
  <c r="F43" i="8"/>
  <c r="H43" i="8"/>
  <c r="G45" i="8"/>
  <c r="I19" i="8"/>
  <c r="H43" i="7"/>
  <c r="I19" i="7"/>
  <c r="E43" i="7"/>
  <c r="E45" i="7" s="1"/>
  <c r="F43" i="7"/>
  <c r="H43" i="6"/>
  <c r="G45" i="6"/>
  <c r="I19" i="6"/>
  <c r="E43" i="6"/>
  <c r="E45" i="6" s="1"/>
  <c r="I34" i="5"/>
  <c r="I35" i="5"/>
  <c r="I36" i="5"/>
  <c r="I22" i="5"/>
  <c r="I25" i="5"/>
  <c r="H6" i="5"/>
  <c r="H4" i="5"/>
  <c r="H2" i="5"/>
  <c r="I29" i="5"/>
  <c r="I43" i="13" l="1"/>
  <c r="I49" i="13" s="1"/>
  <c r="I45" i="13"/>
  <c r="I43" i="17"/>
  <c r="I49" i="17" s="1"/>
  <c r="I43" i="16"/>
  <c r="I49" i="16" s="1"/>
  <c r="I43" i="14"/>
  <c r="I49" i="14" s="1"/>
  <c r="I43" i="11"/>
  <c r="I49" i="11" s="1"/>
  <c r="I43" i="10"/>
  <c r="I49" i="10" s="1"/>
  <c r="I43" i="9"/>
  <c r="I49" i="9" s="1"/>
  <c r="I43" i="8"/>
  <c r="I49" i="8" s="1"/>
  <c r="I43" i="7"/>
  <c r="I49" i="7" s="1"/>
  <c r="I43" i="6"/>
  <c r="I49" i="6" s="1"/>
  <c r="I31" i="5"/>
  <c r="I27" i="5"/>
  <c r="I38" i="5"/>
  <c r="G19" i="5"/>
  <c r="I17" i="5"/>
  <c r="I24" i="5"/>
  <c r="I18" i="5"/>
  <c r="I26" i="5"/>
  <c r="I28" i="5"/>
  <c r="I37" i="5"/>
  <c r="I33" i="5"/>
  <c r="I32" i="5"/>
  <c r="I30" i="5"/>
  <c r="H19" i="5"/>
  <c r="E19" i="5"/>
  <c r="F19" i="5"/>
  <c r="I16" i="5"/>
  <c r="I15" i="5"/>
  <c r="I45" i="8" l="1"/>
  <c r="G43" i="5"/>
  <c r="G45" i="5" s="1"/>
  <c r="J24" i="5"/>
  <c r="I45" i="9"/>
  <c r="I45" i="14"/>
  <c r="I45" i="16"/>
  <c r="I45" i="6"/>
  <c r="I45" i="17"/>
  <c r="I45" i="11"/>
  <c r="I45" i="10"/>
  <c r="I45" i="7"/>
  <c r="E43" i="5"/>
  <c r="E45" i="5" s="1"/>
  <c r="I19" i="5"/>
  <c r="F43" i="5"/>
  <c r="F45" i="5" s="1"/>
  <c r="I32" i="1"/>
  <c r="I40" i="5" l="1"/>
  <c r="I34" i="1"/>
  <c r="I38" i="1"/>
  <c r="I40" i="1" l="1"/>
  <c r="I25" i="1"/>
  <c r="I29" i="1"/>
  <c r="I30" i="1"/>
  <c r="I26" i="1"/>
  <c r="I27" i="1"/>
  <c r="I33" i="1"/>
  <c r="I36" i="1"/>
  <c r="I35" i="1"/>
  <c r="I37" i="1"/>
  <c r="I39" i="1"/>
  <c r="I31" i="1"/>
  <c r="I28" i="1"/>
  <c r="I24" i="1"/>
  <c r="J24" i="1" s="1"/>
  <c r="I16" i="1"/>
  <c r="I17" i="1"/>
  <c r="I18" i="1"/>
  <c r="I15" i="1"/>
  <c r="G19" i="1"/>
  <c r="H19" i="1"/>
  <c r="H43" i="5" s="1"/>
  <c r="H45" i="5" s="1"/>
  <c r="I39" i="5" l="1"/>
  <c r="I41" i="5" s="1"/>
  <c r="I43" i="5" s="1"/>
  <c r="E43" i="1"/>
  <c r="E45" i="1" s="1"/>
  <c r="H43" i="1"/>
  <c r="H45" i="1" s="1"/>
  <c r="G43" i="1"/>
  <c r="G45" i="1" s="1"/>
  <c r="F43" i="1"/>
  <c r="F45" i="1" s="1"/>
  <c r="I19" i="1"/>
  <c r="I41" i="1"/>
  <c r="I45" i="5" l="1"/>
  <c r="I43" i="1"/>
  <c r="I49" i="1" s="1"/>
  <c r="I49" i="5" s="1"/>
  <c r="J49" i="5" l="1"/>
  <c r="I45" i="1"/>
</calcChain>
</file>

<file path=xl/sharedStrings.xml><?xml version="1.0" encoding="utf-8"?>
<sst xmlns="http://schemas.openxmlformats.org/spreadsheetml/2006/main" count="1047" uniqueCount="152">
  <si>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</si>
  <si>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</si>
  <si>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</si>
  <si>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</si>
  <si>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</si>
  <si>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</si>
  <si>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</si>
  <si>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</si>
  <si>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</si>
  <si>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</si>
  <si>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</si>
  <si>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</si>
  <si>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</si>
  <si>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</si>
  <si>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</si>
  <si>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</si>
  <si>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</si>
  <si>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</si>
  <si>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</si>
  <si>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</si>
  <si>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</si>
  <si>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</si>
  <si>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</si>
  <si>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</si>
  <si>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Purple Heart</t>
  </si>
  <si>
    <t>Athletic Waivers</t>
  </si>
  <si>
    <t>Non Resident</t>
  </si>
  <si>
    <t>Resident</t>
  </si>
  <si>
    <t>TOTAL WAIVERS</t>
  </si>
  <si>
    <t>Alumni Legacy Scholarships</t>
  </si>
  <si>
    <t>Dixie Good Neighbor Waiver</t>
  </si>
  <si>
    <t>Reciprocal Agreement</t>
  </si>
  <si>
    <t>Utah System of Higher Education</t>
  </si>
  <si>
    <t xml:space="preserve">Institution: </t>
  </si>
  <si>
    <t>Prepared by:</t>
  </si>
  <si>
    <t>Submission Date:</t>
  </si>
  <si>
    <t>53B-8-101(1)(a)</t>
  </si>
  <si>
    <t>53B-8-101(1)(b)</t>
  </si>
  <si>
    <t>53B-9</t>
  </si>
  <si>
    <t>53B-8-101(2)</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</si>
  <si>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</si>
  <si>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</si>
  <si>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</si>
  <si>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</si>
  <si>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</si>
  <si>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</si>
  <si>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</si>
  <si>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</si>
  <si>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</si>
  <si>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</si>
  <si>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</si>
  <si>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</si>
  <si>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</si>
  <si>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</si>
  <si>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</si>
  <si>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</si>
  <si>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</si>
  <si>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</si>
  <si>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</si>
  <si>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</si>
  <si>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Waiver</t>
  </si>
  <si>
    <t>Description</t>
  </si>
  <si>
    <t>Resident National Guard Waiver Set Aside</t>
  </si>
  <si>
    <t>Senior Citizen Waivers</t>
  </si>
  <si>
    <t>Tuition Exemption for Public School Teachers</t>
  </si>
  <si>
    <t>Tuition Reimbursement for Sequential Mandarin Chinese Courses</t>
  </si>
  <si>
    <t>Scott B. Lundell Waiver</t>
  </si>
  <si>
    <t>Police or Firefighter Survivor Waivers</t>
  </si>
  <si>
    <t>Wards of the State Tuition Waiver</t>
  </si>
  <si>
    <t>Purple Heart Recipient Waivers</t>
  </si>
  <si>
    <t xml:space="preserve"> </t>
  </si>
  <si>
    <t>Border Waivers</t>
  </si>
  <si>
    <t>Reciprocal Agreements</t>
  </si>
  <si>
    <t xml:space="preserve">Non-immigrant Alien Utah High School Graduate Nonresident Waiver </t>
  </si>
  <si>
    <t>Nonresident Transition Waivers</t>
  </si>
  <si>
    <t>Not being used or tracked</t>
  </si>
  <si>
    <t>Critical Occupations Waivers</t>
  </si>
  <si>
    <t>Nonresident Summer School Tuition Waivers</t>
  </si>
  <si>
    <t>All or part of the difference between resident and nonresident tuition can be waived for nonresident summer school students (UCA 53B-8-101(4); R513-3.5).</t>
  </si>
  <si>
    <t>FORM R-1: TUITION AND WAIVERS</t>
  </si>
  <si>
    <t>1. Purpose of the Form:</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</si>
  <si>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</si>
  <si>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</si>
  <si>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</si>
  <si>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</si>
  <si>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</si>
  <si>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</si>
  <si>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</si>
  <si>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</si>
  <si>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</si>
  <si>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</si>
  <si>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</si>
  <si>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</si>
  <si>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</si>
  <si>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</si>
  <si>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</si>
  <si>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Adjusted Gross Tuition [b - c - d]</t>
  </si>
  <si>
    <t>Athletic</t>
  </si>
  <si>
    <t>Dixie Good Neighbor</t>
  </si>
  <si>
    <t>Border</t>
  </si>
  <si>
    <t>Non Resident Transition (HB 75)</t>
  </si>
  <si>
    <t>Form Type:</t>
  </si>
  <si>
    <t>Due Dates:</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</si>
  <si>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</si>
  <si>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</si>
  <si>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</si>
  <si>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</si>
  <si>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</si>
  <si>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</si>
  <si>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</si>
  <si>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</si>
  <si>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</si>
  <si>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</si>
  <si>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</si>
  <si>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Calculate tuition and fees for annualized budget-related FTE enrollment, as well as report the amounts of tuition waivers.  Waivers are limited by State Statute 53B-8-101, 103 and 104, and 53B-9-101. Also see SBR R165-7.5 for Concurrent Enrollment Waivers and SBR R513 for Waivers and Rate Reductions.</t>
  </si>
  <si>
    <t>(f1..f3) not to exceed</t>
  </si>
  <si>
    <t>Resident 10% - Meritorious</t>
  </si>
  <si>
    <t>Resident 10% - National Guard 2.5%</t>
  </si>
  <si>
    <t xml:space="preserve">UT High School Graduates - Undocumented </t>
  </si>
  <si>
    <t>UT High School Graduates - Certain Foreign Nationals</t>
  </si>
  <si>
    <t>Resident 10 Percent Meritorious Waivers</t>
  </si>
  <si>
    <t>Resident 10 Percent Impecunious Waivers</t>
  </si>
  <si>
    <t>Resident 10% - Impecunious (Need Based) 10%</t>
  </si>
  <si>
    <t>Review of Annual Utilization and Distribution of Statutory Waivers (R-1 Form)</t>
  </si>
  <si>
    <t>Of the Resident 10 Percent amount waived, 2.5 percent of the total amount waived is set aside by institutions for waivers for members of the Utah National Guard. Any amount set aside but not claimed 30 days prior to the beginning of the term may be used for other qualified students. (UCA 53B-8-101(1)(b); R513-4.2.)</t>
  </si>
  <si>
    <t>Full or partial waivers may be provided to encourage students to enroll in occupations critical to the state for which trained personnel are in short supply.  Regents must approve qualifying occupations.  These waivers have not been granted (UCA 53B-8-101(3); R-513-4.3.).</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</si>
  <si>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R-513-4.4.).</t>
  </si>
  <si>
    <t>This waiver is for each Utah resident child and surviving spouse of a Utah peace officer or Utah firefighter killed in the line of duty, for up to 9 semesters as long as tuition is not covered by any other source (UCA 53B-8c; R513-4.5).</t>
  </si>
  <si>
    <t>Wards of the state receive a tuition waiver from a USHE institution for up to 9 semesters as long as tuition is not covered by any other source (UCA 53B-8d; R513-4.6).</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</si>
  <si>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R513-4.7). </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</si>
  <si>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R513-4.8).</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</si>
  <si>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R513-4.9).</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</si>
  <si>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R513-4.10).</t>
  </si>
  <si>
    <t>Waivers of Nonresident Tuition</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</si>
  <si>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R513-5.2.3). </t>
  </si>
  <si>
    <t>The board may enter into agreements with other states to provide for a full or partial reciprocal waiver of the nonresident tuition differential charged to undergraduate students (UCA 53B-8-103; R513-5.3.3.).</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</si>
  <si>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R513-5.4).</t>
  </si>
  <si>
    <t xml:space="preserve">Presidents may waive up to the full nonresident portion of tuition for first-time enrolled students who have a parent or grandparent who graduated with an associate's or higher from that institution. (UCA 53B-8-103.5; R513-5.7.) </t>
  </si>
  <si>
    <t>Non-immigrant alien students are exempt from paying the nonresident portion of tuition if they attended a Utah high school for three or more years and graduated from a Utah high school (UCA 53B-8-106; R513-5.5).</t>
  </si>
  <si>
    <t>A student is exempt from paying the nonresident portion of total tuition if (a) foreign national legally admitted to the US; (b) attended UT high school for at least 3 yrs; and (c) received HS degree or equivalent in UT. (UCA 53B-8-102(18); R513-5.6.).</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</si>
  <si>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 R513-5.8).</t>
  </si>
  <si>
    <t>The president of each institution may waiver all or part of the tuition in behalf of meritorious and impecunious students to an amount not to exceed 10 percent of the total amount of tuition which, in the absence of the waivers, would have been collected from all Utah resident students at the institution.  Of the resident 10 percent amount waived, at least 10 percent of the total amount shall be used to support tuition waivers for impecunious resident students. Impecunious resident student is defined as a resident student whose demonstrated lack of financial resources presents a significant barrier to accessing higher education or completing a higher education degree or certificate. (UCA 53B-8-101(1)(a); R513-4.1.1; R513-3.1.).</t>
  </si>
  <si>
    <t>The president of each institution may waive all or part of the tuition in behalf of meritorious and impecunious students to an amount not to exceed 10 percent of the total amount of tuition which, in the absence of the waivers, would have been collected from all Utah resident students at the institution. Meritorious resident student is defined as a resident student who has demonstrated exceptional academic and/or other achievements which qualify for recognition and reward (UCA 53B-8-101(1)(a); R513-4.1; R513-3.2).</t>
  </si>
  <si>
    <t>The President of each institution may waive all or part of the nonresident portion of tuition for meritorious nonresident students to an amount not exceeding the designated percent of the total amount of tuition which, in the absence of the waivers, would have been collected from al nonresident students at the institution. (UCA 53B-8-101(2); R513-5.).</t>
  </si>
  <si>
    <t>DSU may offer full waiver of the nonresidential differential for undergraduates pursuant to a reciprocal agreement or if they are a resident of a county 70 miles from DSU. The student pays a surcharge/credit hr in addition to regular resident tuition &amp; fees. A student may not count time on the waiver toward establishing resident student status. (UCA 53B-8-103(2); R513-5.3.2.).</t>
  </si>
  <si>
    <t>If this icon        appears on any of the pages, review your data for accuracy and correct, as needed. The sum of lines f-1..f-3 should not exceed the maximum 10% of Resident Waivers.</t>
  </si>
  <si>
    <t>TOTAL TUITION AND MISC. FEES (Tie to A-1 Actual, line 307)</t>
  </si>
  <si>
    <t>TOTAL TUITION AND MISC. FEES (Tie to A-1 Actual, line 30)</t>
  </si>
  <si>
    <t>FY20 Budget</t>
  </si>
  <si>
    <t>- June 20, 2019</t>
  </si>
  <si>
    <t>FY19 Actual</t>
  </si>
  <si>
    <t>- October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</si>
</sst>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164" formatCode="0.0%"/>
    <numFmt numFmtId="165" formatCode="[$-409]mmmm\ d\,\ yyyy;@"/>
    <numFmt numFmtId="166" formatCode="&quot;Max not to exceed 10% or &quot;&quot;$&quot;#,##0_);\(&quot;$&quot;#,##0\)"/>
    <numFmt numFmtId="167" formatCode="&quot;10% or &quot;&quot;$&quot;#,##0_);\(&quot;$&quot;#,##0\)"/>
    <numFmt numFmtId="168" formatCode="&quot;National Guard, at least 2.5% or&quot;\ &quot;$&quot;#,##0_);\(&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
      <i/>
      <sz val="11"/>
      <name val="Arial Narrow"/>
      <family val="2"/>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30">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7" fillId="0" borderId="0"/>
    <xf numFmtId="0" fontId="18" fillId="0" borderId="0" applyNumberFormat="0" applyFill="0" applyBorder="0" applyAlignment="0" applyProtection="0"/>
    <xf numFmtId="0" fontId="19" fillId="0" borderId="0" applyNumberFormat="0" applyFill="0" applyBorder="0" applyAlignment="0" applyProtection="0">
      <alignment vertical="top"/>
    </xf>
    <xf numFmtId="4" fontId="17" fillId="2" borderId="0" applyFont="0" applyFill="0" applyBorder="0" applyAlignment="0" applyProtection="0"/>
    <xf numFmtId="3" fontId="17" fillId="2" borderId="0" applyFont="0" applyFill="0" applyBorder="0" applyAlignment="0" applyProtection="0"/>
    <xf numFmtId="5" fontId="17" fillId="2" borderId="0" applyFont="0" applyFill="0" applyBorder="0" applyAlignment="0" applyProtection="0"/>
    <xf numFmtId="0" fontId="17" fillId="2" borderId="0" applyFont="0" applyFill="0" applyBorder="0" applyAlignment="0" applyProtection="0"/>
    <xf numFmtId="2" fontId="17" fillId="2" borderId="0" applyFont="0" applyFill="0" applyBorder="0" applyAlignment="0" applyProtection="0"/>
    <xf numFmtId="0" fontId="23" fillId="2" borderId="0" applyFont="0" applyFill="0" applyBorder="0" applyAlignment="0" applyProtection="0"/>
    <xf numFmtId="0" fontId="24" fillId="2" borderId="0" applyFont="0" applyFill="0" applyBorder="0" applyAlignment="0" applyProtection="0"/>
    <xf numFmtId="0" fontId="17" fillId="2" borderId="0" applyFont="0" applyFill="0" applyBorder="0" applyAlignment="0" applyProtection="0"/>
    <xf numFmtId="0" fontId="17" fillId="0" borderId="0"/>
    <xf numFmtId="0" fontId="17"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1">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7"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12" fillId="0" borderId="0" xfId="16" applyFont="1" applyProtection="1"/>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19"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19" fillId="0" borderId="6" xfId="29" applyNumberFormat="1" applyFont="1" applyFill="1" applyBorder="1" applyAlignment="1" applyProtection="1"/>
    <xf numFmtId="0" fontId="20" fillId="0" borderId="0" xfId="28" applyNumberFormat="1" applyFont="1" applyFill="1" applyAlignment="1" applyProtection="1"/>
    <xf numFmtId="5" fontId="21"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5" fontId="19"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19"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5" fontId="7" fillId="3" borderId="6" xfId="0" applyNumberFormat="1" applyFont="1" applyFill="1" applyBorder="1" applyAlignment="1" applyProtection="1">
      <alignment horizontal="right"/>
    </xf>
    <xf numFmtId="5" fontId="19"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8" xfId="0" applyNumberFormat="1" applyFont="1" applyFill="1" applyBorder="1" applyAlignment="1" applyProtection="1"/>
    <xf numFmtId="5" fontId="4" fillId="0" borderId="0" xfId="0" applyNumberFormat="1" applyFont="1" applyFill="1" applyAlignment="1" applyProtection="1"/>
    <xf numFmtId="5" fontId="4" fillId="9" borderId="8" xfId="0" applyNumberFormat="1" applyFont="1" applyFill="1" applyBorder="1" applyAlignment="1" applyProtection="1"/>
    <xf numFmtId="6" fontId="4" fillId="8" borderId="19" xfId="0" applyNumberFormat="1" applyFont="1" applyFill="1" applyBorder="1" applyAlignment="1" applyProtection="1">
      <alignment horizontal="right"/>
    </xf>
    <xf numFmtId="6" fontId="4" fillId="8" borderId="10" xfId="0" applyNumberFormat="1" applyFont="1" applyFill="1" applyBorder="1" applyAlignment="1" applyProtection="1">
      <alignment horizontal="right"/>
    </xf>
    <xf numFmtId="166" fontId="4" fillId="9" borderId="10" xfId="0" applyNumberFormat="1" applyFont="1" applyFill="1" applyBorder="1" applyAlignment="1" applyProtection="1">
      <alignment horizontal="center"/>
    </xf>
    <xf numFmtId="167" fontId="4" fillId="9" borderId="8" xfId="0" applyNumberFormat="1" applyFont="1" applyFill="1" applyBorder="1" applyAlignment="1" applyProtection="1">
      <alignment horizontal="center"/>
    </xf>
    <xf numFmtId="168" fontId="19" fillId="0" borderId="6" xfId="29" applyNumberFormat="1" applyFont="1" applyFill="1" applyBorder="1" applyAlignment="1" applyProtection="1">
      <alignment horizontal="left"/>
    </xf>
    <xf numFmtId="5" fontId="4" fillId="0" borderId="0" xfId="0" applyNumberFormat="1" applyFont="1" applyFill="1" applyAlignment="1">
      <alignment horizontal="left"/>
    </xf>
    <xf numFmtId="5" fontId="4" fillId="0" borderId="0" xfId="0" quotePrefix="1" applyNumberFormat="1" applyFont="1" applyFill="1" applyAlignment="1">
      <alignment horizontal="left"/>
    </xf>
    <xf numFmtId="5" fontId="22" fillId="0" borderId="0" xfId="0" applyNumberFormat="1" applyFont="1" applyFill="1" applyBorder="1" applyAlignment="1" applyProtection="1">
      <alignment horizontal="left"/>
      <protection hidden="1"/>
    </xf>
    <xf numFmtId="6" fontId="4" fillId="8" borderId="5" xfId="0" applyNumberFormat="1" applyFont="1" applyFill="1" applyBorder="1" applyAlignment="1" applyProtection="1">
      <alignment horizontal="right"/>
    </xf>
    <xf numFmtId="6" fontId="4" fillId="8" borderId="3" xfId="0" applyNumberFormat="1" applyFont="1" applyFill="1" applyBorder="1" applyAlignment="1" applyProtection="1">
      <alignment horizontal="right"/>
    </xf>
    <xf numFmtId="6" fontId="4" fillId="8" borderId="6" xfId="0" applyNumberFormat="1" applyFont="1" applyFill="1" applyBorder="1" applyAlignment="1" applyProtection="1">
      <alignment horizontal="right"/>
    </xf>
    <xf numFmtId="0" fontId="4" fillId="0" borderId="0" xfId="13" applyNumberFormat="1" applyFont="1" applyFill="1" applyBorder="1" applyAlignment="1" applyProtection="1">
      <alignment horizontal="right" indent="2"/>
    </xf>
    <xf numFmtId="0" fontId="19" fillId="0" borderId="10" xfId="29" applyNumberFormat="1" applyFont="1" applyFill="1" applyBorder="1" applyAlignment="1" applyProtection="1">
      <alignment horizontal="left"/>
    </xf>
    <xf numFmtId="0" fontId="19" fillId="0" borderId="6" xfId="29" applyNumberFormat="1" applyFont="1" applyFill="1" applyBorder="1" applyAlignment="1" applyProtection="1">
      <alignment horizontal="left"/>
    </xf>
    <xf numFmtId="0" fontId="10" fillId="0" borderId="28" xfId="16" applyFont="1" applyBorder="1" applyAlignment="1" applyProtection="1">
      <alignment horizontal="left" vertical="center" wrapText="1"/>
    </xf>
    <xf numFmtId="0" fontId="6" fillId="0" borderId="29" xfId="16" applyFont="1" applyBorder="1" applyAlignment="1" applyProtection="1">
      <alignment horizontal="justify" vertical="top" wrapText="1"/>
    </xf>
    <xf numFmtId="0" fontId="6" fillId="0" borderId="24" xfId="16" applyFont="1" applyBorder="1" applyAlignment="1" applyProtection="1">
      <alignment vertical="top" wrapText="1"/>
    </xf>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5" fontId="25" fillId="0" borderId="23" xfId="17" applyNumberFormat="1" applyFont="1" applyFill="1" applyBorder="1" applyAlignment="1" applyProtection="1">
      <alignment vertical="center"/>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57150</xdr:rowOff>
    </xdr:from>
    <xdr:to>
      <xdr:col>8</xdr:col>
      <xdr:colOff>939612</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57150"/>
          <a:ext cx="939612"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0</xdr:row>
      <xdr:rowOff>76200</xdr:rowOff>
    </xdr:from>
    <xdr:to>
      <xdr:col>8</xdr:col>
      <xdr:colOff>939612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76200"/>
          <a:ext cx="939612" cy="371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19050</xdr:colOff>
      <xdr:row>0</xdr:row>
      <xdr:rowOff>76200</xdr:rowOff>
    </xdr:from>
    <xdr:to>
      <xdr:col>8</xdr:col>
      <xdr:colOff>958662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76200"/>
          <a:ext cx="939612"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47625</xdr:colOff>
      <xdr:row>0</xdr:row>
      <xdr:rowOff>76200</xdr:rowOff>
    </xdr:from>
    <xdr:to>
      <xdr:col>8</xdr:col>
      <xdr:colOff>987237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3725" y="76200"/>
          <a:ext cx="939612"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12887</xdr:colOff>
      <xdr:row>0</xdr:row>
      <xdr:rowOff>66675</xdr:rowOff>
    </xdr:from>
    <xdr:to>
      <xdr:col>8</xdr:col>
      <xdr:colOff>952499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8987" y="66675"/>
          <a:ext cx="939612"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38100</xdr:colOff>
      <xdr:row>0</xdr:row>
      <xdr:rowOff>85725</xdr:rowOff>
    </xdr:from>
    <xdr:to>
      <xdr:col>8</xdr:col>
      <xdr:colOff>977712</xdr:colOff>
      <xdr:row>0</xdr:row>
      <xdr:rowOff>457200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4200" y="85725"/>
          <a:ext cx="939612"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57150</xdr:colOff>
      <xdr:row>0</xdr:row>
      <xdr:rowOff>76200</xdr:rowOff>
    </xdr:from>
    <xdr:to>
      <xdr:col>8</xdr:col>
      <xdr:colOff>996762</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0" y="76200"/>
          <a:ext cx="939612"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9525</xdr:colOff>
      <xdr:row>0</xdr:row>
      <xdr:rowOff>76200</xdr:rowOff>
    </xdr:from>
    <xdr:to>
      <xdr:col>8</xdr:col>
      <xdr:colOff>949137</xdr:colOff>
      <xdr:row>0</xdr:row>
      <xdr:rowOff>447675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76200"/>
          <a:ext cx="939612"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9525</xdr:colOff>
      <xdr:row>0</xdr:row>
      <xdr:rowOff>95250</xdr:rowOff>
    </xdr:from>
    <xdr:to>
      <xdr:col>8</xdr:col>
      <xdr:colOff>949137</xdr:colOff>
      <xdr:row>0</xdr:row>
      <xdr:rowOff>466725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95250"/>
          <a:ext cx="939612"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0</xdr:row>
      <xdr:rowOff>66675</xdr:rowOff>
    </xdr:from>
    <xdr:to>
      <xdr:col>8</xdr:col>
      <xdr:colOff>939612</xdr:colOff>
      <xdr:row>0</xdr:row>
      <xdr:rowOff>438150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66675"/>
          <a:ext cx="939612"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showRowColHeaders="0" zoomScaleNormal="100" zoomScaleSheetLayoutView="100" workbookViewId="0"/>
  </sheetViews>
  <sheetFormatPr defaultColWidth="0" defaultRowHeight="12.75" zeroHeight="1" x14ac:dyDescent="0.2"/>
  <cols>
    <col min="1" max="1" width="6.42578125" style="1" customWidth="1"/>
    <col min="2" max="2" width="4.85546875" style="1" customWidth="1"/>
    <col min="3" max="3" width="12.140625" style="1" customWidth="1"/>
    <col min="4" max="4" width="9.85546875" style="1" customWidth="1"/>
    <col min="5" max="5" width="62.7109375" style="133" customWidth="1"/>
    <col min="6" max="6" width="9.140625" style="1" customWidth="1"/>
    <col min="7" max="14" width="0" style="1" hidden="1" customWidth="1"/>
    <col min="15" max="16384" width="9.140625" style="1" hidden="1"/>
  </cols>
  <sheetData>
    <row r="1" spans="1:14" ht="39.75" customHeight="1" thickBot="1" x14ac:dyDescent="0.35">
      <c r="A1" s="8" t="s">
        <v>32</v>
      </c>
      <c r="B1" s="11"/>
      <c r="C1" s="8"/>
      <c r="D1" s="8"/>
      <c r="E1" s="8"/>
      <c r="F1" s="8"/>
      <c r="G1" s="8"/>
      <c r="H1" s="8"/>
      <c r="I1" s="8"/>
      <c r="J1" s="8"/>
      <c r="K1" s="7"/>
      <c r="L1" s="7"/>
      <c r="M1" s="7"/>
      <c r="N1" s="3"/>
    </row>
    <row r="2" spans="1:14" ht="15.75" x14ac:dyDescent="0.25">
      <c r="A2" s="168" t="s">
        <v>79</v>
      </c>
      <c r="B2" s="168"/>
      <c r="C2" s="168"/>
      <c r="D2" s="168"/>
      <c r="E2" s="168"/>
      <c r="F2" s="168"/>
      <c r="G2" s="168"/>
      <c r="H2" s="168"/>
      <c r="I2" s="168"/>
      <c r="J2" s="168"/>
      <c r="K2" s="6"/>
      <c r="L2" s="6"/>
      <c r="M2" s="5"/>
    </row>
    <row r="3" spans="1:14" ht="12.75" customHeight="1" x14ac:dyDescent="0.2">
      <c r="A3" s="4"/>
      <c r="B3" s="9"/>
      <c r="C3" s="4"/>
      <c r="D3" s="4"/>
      <c r="E3" s="4"/>
      <c r="F3" s="2"/>
      <c r="G3" s="2"/>
      <c r="H3" s="2"/>
    </row>
    <row r="4" spans="1:14" ht="12.75" customHeight="1" x14ac:dyDescent="0.2">
      <c r="A4" s="9" t="s">
        <v>80</v>
      </c>
      <c r="F4" s="2"/>
      <c r="G4" s="2"/>
      <c r="H4" s="2"/>
    </row>
    <row r="5" spans="1:14" ht="39.75" customHeight="1" x14ac:dyDescent="0.2">
      <c r="A5" s="9"/>
      <c r="B5" s="166" t="s">
        <v>114</v>
      </c>
      <c r="C5" s="166"/>
      <c r="D5" s="166"/>
      <c r="E5" s="166"/>
      <c r="F5" s="166"/>
      <c r="G5" s="2"/>
      <c r="H5" s="2"/>
    </row>
    <row r="6" spans="1:14" ht="12.75" customHeight="1" x14ac:dyDescent="0.2">
      <c r="B6" s="10"/>
      <c r="C6" s="10"/>
      <c r="D6" s="10"/>
      <c r="E6" s="10"/>
      <c r="F6" s="10"/>
      <c r="G6" s="2"/>
      <c r="H6" s="2"/>
    </row>
    <row r="7" spans="1:14" ht="12.75" customHeight="1" x14ac:dyDescent="0.2">
      <c r="B7" s="10"/>
      <c r="C7" s="10"/>
      <c r="D7" s="10"/>
      <c r="E7" s="10"/>
      <c r="F7" s="10"/>
      <c r="G7" s="2"/>
      <c r="H7" s="2"/>
    </row>
    <row r="8" spans="1:14" ht="12.75" customHeight="1" x14ac:dyDescent="0.2">
      <c r="A8" s="9" t="s">
        <v>81</v>
      </c>
      <c r="F8" s="2"/>
      <c r="G8" s="2"/>
      <c r="H8" s="2"/>
    </row>
    <row r="9" spans="1:14" ht="12.75" customHeight="1" x14ac:dyDescent="0.2">
      <c r="A9" s="9"/>
      <c r="F9" s="2"/>
      <c r="G9" s="2"/>
      <c r="H9" s="2"/>
    </row>
    <row r="10" spans="1:14" ht="12.75" customHeight="1" x14ac:dyDescent="0.2">
      <c r="A10" s="9"/>
      <c r="B10" s="1" t="s">
        <v>82</v>
      </c>
      <c r="C10" s="1" t="s">
        <v>84</v>
      </c>
      <c r="F10" s="2"/>
      <c r="G10" s="2"/>
      <c r="H10" s="2"/>
    </row>
    <row r="11" spans="1:14" ht="12.75" customHeight="1" x14ac:dyDescent="0.2">
      <c r="A11" s="9"/>
      <c r="F11" s="2"/>
      <c r="G11" s="2"/>
      <c r="H11" s="2"/>
    </row>
    <row r="12" spans="1:14" ht="27.75" customHeight="1" x14ac:dyDescent="0.2">
      <c r="A12" s="9"/>
      <c r="B12" s="14" t="s">
        <v>83</v>
      </c>
      <c r="C12" s="167" t="s">
        <v>107</v>
      </c>
      <c r="D12" s="167"/>
      <c r="E12" s="167"/>
      <c r="F12" s="167"/>
      <c r="G12" s="2"/>
      <c r="H12" s="2"/>
    </row>
    <row r="13" spans="1:14" ht="12.75" customHeight="1" x14ac:dyDescent="0.2">
      <c r="A13" s="9"/>
      <c r="B13" s="13"/>
      <c r="C13" s="15"/>
      <c r="F13" s="2"/>
      <c r="G13" s="2"/>
      <c r="H13" s="2"/>
    </row>
    <row r="14" spans="1:14" ht="12.75" customHeight="1" x14ac:dyDescent="0.2">
      <c r="A14" s="9"/>
      <c r="B14" s="13" t="s">
        <v>85</v>
      </c>
      <c r="C14" s="14" t="s">
        <v>86</v>
      </c>
      <c r="F14" s="2"/>
      <c r="G14" s="2"/>
      <c r="H14" s="2"/>
    </row>
    <row r="15" spans="1:14" ht="12.75" customHeight="1" x14ac:dyDescent="0.2">
      <c r="A15" s="9"/>
      <c r="F15" s="2"/>
      <c r="G15" s="2"/>
      <c r="H15" s="2"/>
    </row>
    <row r="16" spans="1:14" ht="12.75" customHeight="1" x14ac:dyDescent="0.2">
      <c r="A16" s="9"/>
      <c r="B16" s="16" t="s">
        <v>88</v>
      </c>
      <c r="C16" s="166" t="s">
        <v>87</v>
      </c>
      <c r="D16" s="166"/>
      <c r="E16" s="166"/>
      <c r="F16" s="166"/>
      <c r="G16" s="2"/>
      <c r="H16" s="2"/>
    </row>
    <row r="17" spans="1:15" ht="12.75" customHeight="1" x14ac:dyDescent="0.2">
      <c r="A17" s="9"/>
      <c r="F17" s="2"/>
      <c r="G17" s="2"/>
      <c r="H17" s="2"/>
    </row>
    <row r="18" spans="1:15" ht="27" customHeight="1" x14ac:dyDescent="0.2">
      <c r="A18" s="9"/>
      <c r="B18" s="16" t="s">
        <v>104</v>
      </c>
      <c r="C18" s="171" t="s">
        <v>145</v>
      </c>
      <c r="D18" s="171"/>
      <c r="E18" s="171"/>
      <c r="F18" s="171"/>
      <c r="G18" s="2"/>
      <c r="H18" s="2"/>
    </row>
    <row r="19" spans="1:15" ht="12.75" customHeight="1" x14ac:dyDescent="0.2">
      <c r="A19" s="9"/>
      <c r="F19" s="2"/>
      <c r="G19" s="2"/>
      <c r="H19" s="2"/>
    </row>
    <row r="20" spans="1:15" ht="12.75" customHeight="1" x14ac:dyDescent="0.2">
      <c r="A20" s="134"/>
      <c r="B20" s="136" t="s">
        <v>108</v>
      </c>
      <c r="C20" s="140" t="s">
        <v>109</v>
      </c>
      <c r="D20" s="140"/>
      <c r="E20" s="140"/>
      <c r="F20" s="139"/>
      <c r="G20" s="139"/>
      <c r="H20" s="139"/>
      <c r="I20" s="139"/>
      <c r="J20" s="139"/>
      <c r="K20" s="139"/>
      <c r="L20" s="139"/>
      <c r="M20" s="139"/>
      <c r="N20" s="138"/>
      <c r="O20" s="133"/>
    </row>
    <row r="21" spans="1:15" ht="12.75" customHeight="1" x14ac:dyDescent="0.2">
      <c r="A21" s="135"/>
      <c r="B21" s="137"/>
      <c r="C21" s="170" t="s">
        <v>110</v>
      </c>
      <c r="D21" s="170"/>
      <c r="E21" s="170"/>
      <c r="F21" s="170"/>
      <c r="G21" s="170"/>
      <c r="H21" s="170"/>
      <c r="I21" s="170"/>
      <c r="J21" s="170"/>
      <c r="K21" s="170"/>
      <c r="L21" s="170"/>
      <c r="M21" s="170"/>
      <c r="N21" s="170"/>
      <c r="O21" s="133"/>
    </row>
    <row r="22" spans="1:15" ht="6" customHeight="1" x14ac:dyDescent="0.2">
      <c r="A22" s="135"/>
      <c r="B22" s="137"/>
      <c r="C22" s="138"/>
      <c r="D22" s="138"/>
      <c r="E22" s="138"/>
      <c r="F22" s="139"/>
      <c r="G22" s="139"/>
      <c r="H22" s="139"/>
      <c r="I22" s="139"/>
      <c r="J22" s="139"/>
      <c r="K22" s="139"/>
      <c r="L22" s="139"/>
      <c r="M22" s="139"/>
      <c r="N22" s="138"/>
      <c r="O22" s="133"/>
    </row>
    <row r="23" spans="1:15" ht="12.75" customHeight="1" x14ac:dyDescent="0.2">
      <c r="A23" s="135"/>
      <c r="B23" s="137"/>
      <c r="C23" s="140" t="s">
        <v>111</v>
      </c>
      <c r="D23" s="140"/>
      <c r="E23" s="140"/>
      <c r="F23" s="139"/>
      <c r="G23" s="139"/>
      <c r="H23" s="139"/>
      <c r="I23" s="139"/>
      <c r="J23" s="139"/>
      <c r="K23" s="139"/>
      <c r="L23" s="139"/>
      <c r="M23" s="139"/>
      <c r="N23" s="138"/>
      <c r="O23" s="133"/>
    </row>
    <row r="24" spans="1:15" ht="12.75" customHeight="1" x14ac:dyDescent="0.2">
      <c r="A24" s="135"/>
      <c r="B24" s="137"/>
      <c r="C24" s="169" t="s">
        <v>112</v>
      </c>
      <c r="D24" s="169"/>
      <c r="E24" s="169"/>
      <c r="F24" s="169"/>
      <c r="G24" s="169"/>
      <c r="H24" s="169"/>
      <c r="I24" s="169"/>
      <c r="J24" s="169"/>
      <c r="K24" s="169"/>
      <c r="L24" s="169"/>
      <c r="M24" s="169"/>
      <c r="N24" s="169"/>
      <c r="O24" s="133"/>
    </row>
    <row r="25" spans="1:15" ht="12.75" customHeight="1" x14ac:dyDescent="0.2">
      <c r="A25" s="9"/>
      <c r="F25" s="2"/>
      <c r="G25" s="2"/>
      <c r="H25" s="2"/>
    </row>
    <row r="26" spans="1:15" ht="12.75" customHeight="1" x14ac:dyDescent="0.2">
      <c r="A26" s="9"/>
      <c r="B26" s="1" t="s">
        <v>113</v>
      </c>
      <c r="C26" s="1" t="s">
        <v>102</v>
      </c>
      <c r="D26" s="149" t="s">
        <v>148</v>
      </c>
      <c r="E26" s="150" t="s">
        <v>149</v>
      </c>
      <c r="F26" s="2"/>
      <c r="G26" s="2"/>
      <c r="H26" s="2"/>
    </row>
    <row r="27" spans="1:15" ht="12.75" customHeight="1" x14ac:dyDescent="0.2">
      <c r="A27" s="9"/>
      <c r="D27" s="1" t="s">
        <v>150</v>
      </c>
      <c r="E27" s="12" t="s">
        <v>151</v>
      </c>
      <c r="F27" s="2"/>
      <c r="G27" s="2"/>
      <c r="H27" s="2"/>
    </row>
    <row r="28" spans="1:15" ht="12.75" customHeight="1" x14ac:dyDescent="0.2">
      <c r="A28" s="9"/>
      <c r="F28" s="2"/>
      <c r="G28" s="2"/>
      <c r="H28" s="2"/>
    </row>
    <row r="29" spans="1:15" ht="12.75" customHeight="1" x14ac:dyDescent="0.2">
      <c r="A29" s="9" t="s">
        <v>90</v>
      </c>
      <c r="F29" s="2"/>
      <c r="G29" s="2"/>
      <c r="H29" s="2"/>
    </row>
    <row r="30" spans="1:15" ht="12.75" customHeight="1" x14ac:dyDescent="0.2">
      <c r="A30" s="9"/>
      <c r="B30" s="1" t="s">
        <v>82</v>
      </c>
      <c r="C30" s="1" t="s">
        <v>93</v>
      </c>
      <c r="F30" s="2"/>
      <c r="G30" s="2"/>
      <c r="H30" s="2"/>
    </row>
    <row r="31" spans="1:15" ht="12.75" customHeight="1" x14ac:dyDescent="0.2">
      <c r="A31" s="9"/>
      <c r="B31" s="12"/>
      <c r="F31" s="2"/>
      <c r="G31" s="2"/>
      <c r="H31" s="2"/>
    </row>
    <row r="32" spans="1:15" ht="29.25" customHeight="1" x14ac:dyDescent="0.2">
      <c r="A32" s="9"/>
      <c r="B32" s="17" t="s">
        <v>83</v>
      </c>
      <c r="C32" s="166" t="s">
        <v>94</v>
      </c>
      <c r="D32" s="166"/>
      <c r="E32" s="166"/>
      <c r="F32" s="166"/>
      <c r="G32" s="2"/>
      <c r="H32" s="2"/>
    </row>
    <row r="33" spans="1:13" ht="12.75" customHeight="1" x14ac:dyDescent="0.2">
      <c r="A33" s="9"/>
      <c r="F33" s="2"/>
      <c r="G33" s="2"/>
      <c r="H33" s="2"/>
    </row>
    <row r="34" spans="1:13" ht="27" customHeight="1" x14ac:dyDescent="0.2">
      <c r="A34" s="9"/>
      <c r="B34" s="16" t="s">
        <v>85</v>
      </c>
      <c r="C34" s="166" t="s">
        <v>95</v>
      </c>
      <c r="D34" s="166"/>
      <c r="E34" s="166"/>
      <c r="F34" s="166"/>
      <c r="G34" s="2"/>
      <c r="H34" s="2"/>
    </row>
    <row r="35" spans="1:13" ht="12.75" customHeight="1" x14ac:dyDescent="0.2">
      <c r="A35" s="9"/>
      <c r="F35" s="2"/>
      <c r="G35" s="2"/>
      <c r="H35" s="2"/>
    </row>
    <row r="36" spans="1:13" ht="12.75" customHeight="1" x14ac:dyDescent="0.2">
      <c r="A36" s="9"/>
      <c r="B36" s="13" t="s">
        <v>88</v>
      </c>
      <c r="C36" s="14" t="s">
        <v>91</v>
      </c>
      <c r="F36" s="2"/>
      <c r="G36" s="2"/>
      <c r="H36" s="2"/>
    </row>
    <row r="37" spans="1:13" ht="12.75" customHeight="1" x14ac:dyDescent="0.2">
      <c r="F37" s="2"/>
      <c r="G37" s="2"/>
      <c r="H37" s="2"/>
    </row>
    <row r="38" spans="1:13" ht="12.75" customHeight="1" x14ac:dyDescent="0.2">
      <c r="B38" s="1" t="s">
        <v>104</v>
      </c>
      <c r="C38" s="1" t="s">
        <v>92</v>
      </c>
      <c r="F38" s="2"/>
      <c r="G38" s="2"/>
      <c r="H38" s="2"/>
    </row>
    <row r="39" spans="1:13" ht="12.75" customHeight="1" x14ac:dyDescent="0.2">
      <c r="F39" s="2"/>
      <c r="G39" s="2"/>
      <c r="H39" s="2"/>
    </row>
    <row r="40" spans="1:13" ht="12.75" hidden="1" customHeight="1" x14ac:dyDescent="0.2">
      <c r="F40" s="2"/>
      <c r="G40" s="2"/>
      <c r="H40" s="2"/>
    </row>
    <row r="41" spans="1:13" ht="12.75" hidden="1" customHeight="1" x14ac:dyDescent="0.2">
      <c r="F41" s="2"/>
      <c r="G41" s="2"/>
      <c r="H41" s="2"/>
    </row>
    <row r="42" spans="1:13" ht="12.75" hidden="1" customHeight="1" x14ac:dyDescent="0.2">
      <c r="F42" s="2"/>
      <c r="G42" s="2"/>
      <c r="H42" s="2"/>
    </row>
    <row r="43" spans="1:13" ht="12.75" hidden="1" customHeight="1" x14ac:dyDescent="0.2">
      <c r="F43" s="2"/>
      <c r="G43" s="2"/>
      <c r="H43" s="2"/>
    </row>
    <row r="44" spans="1:13" ht="12.75" hidden="1" customHeight="1" x14ac:dyDescent="0.2">
      <c r="A44" s="9"/>
      <c r="F44" s="2"/>
      <c r="G44" s="2"/>
      <c r="H44" s="2"/>
    </row>
    <row r="45" spans="1:13" ht="12.75" hidden="1" customHeight="1" x14ac:dyDescent="0.2">
      <c r="A45" s="9"/>
      <c r="F45" s="2"/>
      <c r="G45" s="2"/>
      <c r="H45" s="2"/>
    </row>
    <row r="46" spans="1:13" ht="12.75" hidden="1" customHeight="1" x14ac:dyDescent="0.2"/>
    <row r="47" spans="1:13" ht="12.75" hidden="1" customHeight="1" x14ac:dyDescent="0.2"/>
    <row r="48" spans="1:13" ht="12.75" hidden="1" customHeight="1" x14ac:dyDescent="0.2">
      <c r="B48" s="13"/>
      <c r="C48" s="15"/>
      <c r="D48" s="15"/>
      <c r="E48" s="15"/>
      <c r="F48" s="15"/>
      <c r="G48" s="15"/>
      <c r="H48" s="15"/>
      <c r="I48" s="15"/>
      <c r="J48" s="15"/>
      <c r="K48" s="15"/>
      <c r="L48" s="15"/>
      <c r="M48" s="15"/>
    </row>
    <row r="49" spans="2:13" ht="12.75" hidden="1" customHeight="1" x14ac:dyDescent="0.2">
      <c r="B49" s="13"/>
      <c r="D49" s="15"/>
      <c r="E49" s="15"/>
      <c r="F49" s="15"/>
      <c r="G49" s="15"/>
      <c r="H49" s="15"/>
      <c r="I49" s="15"/>
      <c r="J49" s="15"/>
      <c r="K49" s="15"/>
      <c r="L49" s="15"/>
      <c r="M49" s="15"/>
    </row>
    <row r="50" spans="2:13" ht="12.75" hidden="1" customHeight="1" x14ac:dyDescent="0.2"/>
    <row r="51" spans="2:13" ht="12.75" hidden="1" customHeight="1" x14ac:dyDescent="0.2"/>
    <row r="52" spans="2:13" ht="12.75" hidden="1" customHeight="1" x14ac:dyDescent="0.2"/>
    <row r="53" spans="2:13" ht="12.75" hidden="1" customHeight="1" x14ac:dyDescent="0.2"/>
    <row r="54" spans="2:13" ht="12.75" hidden="1" customHeight="1" x14ac:dyDescent="0.2"/>
    <row r="55" spans="2:13" ht="12.75" hidden="1" customHeight="1" x14ac:dyDescent="0.2"/>
    <row r="56" spans="2:13" ht="12.75" hidden="1" customHeight="1" x14ac:dyDescent="0.2"/>
    <row r="57" spans="2:13" hidden="1" x14ac:dyDescent="0.2"/>
    <row r="58" spans="2:13" hidden="1" x14ac:dyDescent="0.2"/>
  </sheetData>
  <sheetProtection selectLockedCells="1"/>
  <mergeCells count="9">
    <mergeCell ref="C34:F34"/>
    <mergeCell ref="C12:F12"/>
    <mergeCell ref="C16:F16"/>
    <mergeCell ref="C32:F32"/>
    <mergeCell ref="A2:J2"/>
    <mergeCell ref="B5:F5"/>
    <mergeCell ref="C24:N24"/>
    <mergeCell ref="C21:N21"/>
    <mergeCell ref="C18:F18"/>
  </mergeCells>
  <phoneticPr fontId="0" type="noConversion"/>
  <printOptions horizontalCentered="1"/>
  <pageMargins left="0.7" right="0.7" top="0.75" bottom="0.75" header="0.3" footer="0.3"/>
  <pageSetup scale="78" fitToWidth="0" fitToHeight="0" orientation="portrait" r:id="rId1"/>
  <headerFooter alignWithMargins="0">
    <oddFooter>&amp;L&amp;"Arial Narrow,Regular"Revised: April 19, 2016&amp;R&amp;"Arial Narrow,Regular"&amp;F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96D5F4A6-961D-4021-B06F-25B5DC6FA883}">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4FFC0646-421B-4CCC-89F5-6FB7E8015AC3}">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6D4AB317-4B5C-4124-BCD8-0E41CD630AFB}">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04198F43-8E45-41F2-A049-941B894E2CFC}">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7E05FF51-A0EF-4657-8993-270DA54432DC}">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9E2351A4-EBE7-4280-900A-1980A363D7A8}">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ol min="12" max="13" width="9.140625" style="50" hidden="1"/>
    <col min="14" max="16383" width="9.140625" style="38" hidden="1"/>
    <col min="16384" max="16384" width="0"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985E4371-A253-47E2-B5F8-991469BC8F63}">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71E66E81-3180-462A-8EC8-51BB72787E41}">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39064596-D46E-4278-9344-020E6CF0CBB3}">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EE155F27-0C3F-4B73-846A-41A6642D080E}">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B4143294-6FC6-4737-8794-D73BDEAE5B4E}">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646D259D-BA1B-42DA-91D3-F905F383F57B}">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2:13" ht="13.5" thickBot="1" x14ac:dyDescent="0.25">
      <c r="B49" s="38" t="s">
        <v>16</v>
      </c>
      <c r="C49" s="38" t="s">
        <v>147</v>
      </c>
      <c r="E49" s="70"/>
      <c r="F49" s="70"/>
      <c r="G49" s="70"/>
      <c r="H49" s="70"/>
      <c r="I49" s="104">
        <f>I47+I43</f>
        <v>0</v>
      </c>
      <c r="L49" s="38"/>
      <c r="M49" s="38"/>
    </row>
    <row r="50" spans="2:13" ht="12.75" customHeight="1" thickTop="1" x14ac:dyDescent="0.2"/>
    <row r="51" spans="2:13" ht="12.75" hidden="1" customHeight="1" x14ac:dyDescent="0.2"/>
    <row r="52" spans="2:13" ht="12.75" hidden="1" customHeight="1" x14ac:dyDescent="0.2"/>
    <row r="53" spans="2:13" ht="12.75" hidden="1" customHeight="1" x14ac:dyDescent="0.2"/>
    <row r="54" spans="2:13" ht="12.75" hidden="1" customHeight="1" x14ac:dyDescent="0.2"/>
    <row r="55" spans="2:13" ht="12.75" customHeight="1" x14ac:dyDescent="0.2"/>
    <row r="56" spans="2: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2E3108E7-F116-4118-BEAA-2035B32B533D}">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ECD9DC39-E502-4B65-8FE5-DCF9006C4785}">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991FC569-98DF-4F27-876A-2B3FF77F8B8C}">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zoomScaleSheetLayoutView="100" workbookViewId="0">
      <selection activeCell="C17" sqref="C17"/>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32</v>
      </c>
      <c r="B1" s="19"/>
      <c r="C1" s="19"/>
    </row>
    <row r="2" spans="1:7" ht="15.75" x14ac:dyDescent="0.25">
      <c r="A2" s="21" t="s">
        <v>123</v>
      </c>
      <c r="B2" s="21"/>
    </row>
    <row r="3" spans="1:7" ht="15.75" x14ac:dyDescent="0.25">
      <c r="A3" s="21"/>
      <c r="B3" s="21"/>
    </row>
    <row r="4" spans="1:7" ht="16.5" thickBot="1" x14ac:dyDescent="0.3">
      <c r="B4" s="21"/>
      <c r="C4" s="21"/>
    </row>
    <row r="5" spans="1:7" ht="16.5" thickBot="1" x14ac:dyDescent="0.25">
      <c r="B5" s="22" t="s">
        <v>60</v>
      </c>
      <c r="C5" s="23" t="s">
        <v>61</v>
      </c>
    </row>
    <row r="6" spans="1:7" ht="79.5" customHeight="1" x14ac:dyDescent="0.2">
      <c r="A6" s="24">
        <v>1</v>
      </c>
      <c r="B6" s="25" t="s">
        <v>120</v>
      </c>
      <c r="C6" s="26" t="s">
        <v>142</v>
      </c>
    </row>
    <row r="7" spans="1:7" ht="111" customHeight="1" x14ac:dyDescent="0.2">
      <c r="A7" s="24">
        <v>2</v>
      </c>
      <c r="B7" s="158" t="s">
        <v>121</v>
      </c>
      <c r="C7" s="159" t="s">
        <v>141</v>
      </c>
    </row>
    <row r="8" spans="1:7" ht="47.25" x14ac:dyDescent="0.2">
      <c r="A8" s="24">
        <v>3</v>
      </c>
      <c r="B8" s="27" t="s">
        <v>62</v>
      </c>
      <c r="C8" s="28" t="s">
        <v>124</v>
      </c>
    </row>
    <row r="9" spans="1:7" ht="47.25" x14ac:dyDescent="0.2">
      <c r="A9" s="24">
        <v>4</v>
      </c>
      <c r="B9" s="27" t="s">
        <v>63</v>
      </c>
      <c r="C9" s="28" t="s">
        <v>126</v>
      </c>
    </row>
    <row r="10" spans="1:7" ht="47.25" x14ac:dyDescent="0.2">
      <c r="A10" s="24">
        <v>5</v>
      </c>
      <c r="B10" s="27" t="s">
        <v>64</v>
      </c>
      <c r="C10" s="28" t="s">
        <v>129</v>
      </c>
    </row>
    <row r="11" spans="1:7" ht="47.25" x14ac:dyDescent="0.2">
      <c r="A11" s="24">
        <v>6</v>
      </c>
      <c r="B11" s="27" t="s">
        <v>65</v>
      </c>
      <c r="C11" s="28" t="s">
        <v>130</v>
      </c>
    </row>
    <row r="12" spans="1:7" ht="63" x14ac:dyDescent="0.2">
      <c r="A12" s="24">
        <v>7</v>
      </c>
      <c r="B12" s="27" t="s">
        <v>66</v>
      </c>
      <c r="C12" s="28" t="s">
        <v>131</v>
      </c>
    </row>
    <row r="13" spans="1:7" ht="35.25" customHeight="1" x14ac:dyDescent="0.2">
      <c r="A13" s="24">
        <v>8</v>
      </c>
      <c r="B13" s="27" t="s">
        <v>67</v>
      </c>
      <c r="C13" s="28" t="s">
        <v>127</v>
      </c>
    </row>
    <row r="14" spans="1:7" ht="31.5" x14ac:dyDescent="0.2">
      <c r="A14" s="24">
        <v>9</v>
      </c>
      <c r="B14" s="27" t="s">
        <v>68</v>
      </c>
      <c r="C14" s="28" t="s">
        <v>128</v>
      </c>
    </row>
    <row r="15" spans="1:7" ht="47.25" x14ac:dyDescent="0.2">
      <c r="A15" s="24">
        <v>10</v>
      </c>
      <c r="B15" s="27" t="s">
        <v>69</v>
      </c>
      <c r="C15" s="160" t="s">
        <v>132</v>
      </c>
    </row>
    <row r="16" spans="1:7" ht="63" x14ac:dyDescent="0.2">
      <c r="A16" s="24">
        <v>11</v>
      </c>
      <c r="B16" s="27" t="s">
        <v>25</v>
      </c>
      <c r="C16" s="28" t="s">
        <v>140</v>
      </c>
      <c r="G16" s="29" t="s">
        <v>70</v>
      </c>
    </row>
    <row r="17" spans="1:3" ht="49.5" customHeight="1" x14ac:dyDescent="0.2">
      <c r="A17" s="24">
        <v>12</v>
      </c>
      <c r="B17" s="27" t="s">
        <v>133</v>
      </c>
      <c r="C17" s="160" t="s">
        <v>143</v>
      </c>
    </row>
    <row r="18" spans="1:3" ht="63" x14ac:dyDescent="0.25">
      <c r="A18" s="24">
        <v>13</v>
      </c>
      <c r="B18" s="161" t="s">
        <v>30</v>
      </c>
      <c r="C18" s="162" t="s">
        <v>144</v>
      </c>
    </row>
    <row r="19" spans="1:3" ht="63" x14ac:dyDescent="0.2">
      <c r="A19" s="24">
        <v>14</v>
      </c>
      <c r="B19" s="27" t="s">
        <v>71</v>
      </c>
      <c r="C19" s="28" t="s">
        <v>136</v>
      </c>
    </row>
    <row r="20" spans="1:3" ht="31.5" x14ac:dyDescent="0.2">
      <c r="A20" s="24">
        <v>15</v>
      </c>
      <c r="B20" s="27" t="s">
        <v>72</v>
      </c>
      <c r="C20" s="28" t="s">
        <v>135</v>
      </c>
    </row>
    <row r="21" spans="1:3" ht="31.5" x14ac:dyDescent="0.2">
      <c r="A21" s="24">
        <v>16</v>
      </c>
      <c r="B21" s="27" t="s">
        <v>73</v>
      </c>
      <c r="C21" s="28" t="s">
        <v>138</v>
      </c>
    </row>
    <row r="22" spans="1:3" ht="47.25" x14ac:dyDescent="0.2">
      <c r="A22" s="24">
        <v>17</v>
      </c>
      <c r="B22" s="165" t="s">
        <v>57</v>
      </c>
      <c r="C22" s="28" t="s">
        <v>139</v>
      </c>
    </row>
    <row r="23" spans="1:3" ht="63" x14ac:dyDescent="0.2">
      <c r="A23" s="24">
        <v>18</v>
      </c>
      <c r="B23" s="27" t="s">
        <v>74</v>
      </c>
      <c r="C23" s="28" t="s">
        <v>134</v>
      </c>
    </row>
    <row r="24" spans="1:3" ht="32.25" thickBot="1" x14ac:dyDescent="0.3">
      <c r="A24" s="24">
        <v>19</v>
      </c>
      <c r="B24" s="163" t="s">
        <v>29</v>
      </c>
      <c r="C24" s="164" t="s">
        <v>137</v>
      </c>
    </row>
    <row r="25" spans="1:3" ht="15.75" x14ac:dyDescent="0.2">
      <c r="A25" s="24"/>
      <c r="B25" s="30"/>
      <c r="C25" s="31"/>
    </row>
    <row r="26" spans="1:3" ht="16.5" thickBot="1" x14ac:dyDescent="0.25">
      <c r="A26" s="24"/>
      <c r="B26" s="32" t="s">
        <v>75</v>
      </c>
      <c r="C26" s="31"/>
    </row>
    <row r="27" spans="1:3" ht="47.25" x14ac:dyDescent="0.2">
      <c r="B27" s="25" t="s">
        <v>76</v>
      </c>
      <c r="C27" s="26" t="s">
        <v>125</v>
      </c>
    </row>
    <row r="28" spans="1:3" ht="32.25" thickBot="1" x14ac:dyDescent="0.25">
      <c r="B28" s="33" t="s">
        <v>77</v>
      </c>
      <c r="C28" s="34" t="s">
        <v>78</v>
      </c>
    </row>
    <row r="29" spans="1:3" x14ac:dyDescent="0.2"/>
    <row r="30" spans="1:3" x14ac:dyDescent="0.2"/>
    <row r="31" spans="1:3" x14ac:dyDescent="0.2"/>
  </sheetData>
  <sheetProtection selectLockedCells="1"/>
  <printOptions horizontalCentered="1"/>
  <pageMargins left="0.7" right="0.7" top="0.75" bottom="0.75" header="0.3" footer="0.3"/>
  <pageSetup scale="54" fitToWidth="0" fitToHeight="0" orientation="portrait" r:id="rId1"/>
  <headerFooter alignWithMargins="0">
    <oddFooter>&amp;L&amp;"Arial Narrow,Regular"Revised: April 19, 2016&amp;R&amp;"Arial Narrow,Regular"&amp;F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view="pageBreakPreview" zoomScaleNormal="100" zoomScaleSheetLayoutView="100" workbookViewId="0"/>
  </sheetViews>
  <sheetFormatPr defaultColWidth="0" defaultRowHeight="12.75"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75" customHeight="1" thickBot="1" x14ac:dyDescent="0.35">
      <c r="A1" s="35" t="s">
        <v>32</v>
      </c>
      <c r="B1" s="36"/>
      <c r="C1" s="36"/>
      <c r="D1" s="36"/>
      <c r="E1" s="36"/>
      <c r="F1" s="36"/>
      <c r="G1" s="36"/>
      <c r="H1" s="36"/>
      <c r="I1" s="36"/>
      <c r="J1" s="37"/>
      <c r="K1" s="37"/>
    </row>
    <row r="2" spans="1:11" s="38" customFormat="1" ht="15.75" x14ac:dyDescent="0.25">
      <c r="A2" s="39" t="s">
        <v>79</v>
      </c>
      <c r="B2" s="40"/>
      <c r="C2" s="41"/>
      <c r="D2" s="41"/>
      <c r="E2" s="41"/>
      <c r="F2" s="42"/>
      <c r="G2" s="43" t="s">
        <v>33</v>
      </c>
      <c r="H2" s="179">
        <f>'E&amp;G'!H2:I2</f>
        <v>0</v>
      </c>
      <c r="I2" s="180"/>
    </row>
    <row r="3" spans="1:11" s="38" customFormat="1" ht="15.75" x14ac:dyDescent="0.25">
      <c r="A3" s="39"/>
      <c r="B3" s="40"/>
      <c r="C3" s="41"/>
      <c r="D3" s="41"/>
      <c r="E3" s="41"/>
      <c r="F3" s="42"/>
      <c r="G3" s="44"/>
      <c r="H3" s="44"/>
      <c r="I3" s="44"/>
    </row>
    <row r="4" spans="1:11" s="38" customFormat="1" ht="15.75" x14ac:dyDescent="0.25">
      <c r="A4" s="39"/>
      <c r="B4" s="40"/>
      <c r="C4" s="41"/>
      <c r="D4" s="41"/>
      <c r="E4" s="41"/>
      <c r="F4" s="42"/>
      <c r="G4" s="45" t="s">
        <v>34</v>
      </c>
      <c r="H4" s="181">
        <f>'E&amp;G'!H4:I4</f>
        <v>0</v>
      </c>
      <c r="I4" s="182"/>
    </row>
    <row r="5" spans="1:11" s="38" customFormat="1" ht="15.75" x14ac:dyDescent="0.25">
      <c r="A5" s="39"/>
      <c r="B5" s="40"/>
      <c r="C5" s="41"/>
      <c r="D5" s="41"/>
      <c r="E5" s="41"/>
      <c r="F5" s="42"/>
      <c r="G5" s="46"/>
      <c r="H5" s="44"/>
      <c r="I5" s="44"/>
    </row>
    <row r="6" spans="1:11" s="38" customFormat="1" ht="15.75" x14ac:dyDescent="0.25">
      <c r="A6" s="110">
        <f>'E&amp;G'!A6</f>
        <v>0</v>
      </c>
      <c r="B6" s="47"/>
      <c r="C6" s="48"/>
      <c r="D6" s="48"/>
      <c r="E6" s="48"/>
      <c r="F6" s="49"/>
      <c r="G6" s="43" t="s">
        <v>101</v>
      </c>
      <c r="H6" s="181">
        <f>'E&amp;G'!H6:I6</f>
        <v>0</v>
      </c>
      <c r="I6" s="183"/>
    </row>
    <row r="7" spans="1:11" s="38" customFormat="1" ht="15.75" x14ac:dyDescent="0.25">
      <c r="A7" s="39"/>
      <c r="B7" s="40"/>
      <c r="C7" s="41"/>
      <c r="D7" s="41"/>
      <c r="E7" s="41"/>
      <c r="F7" s="42"/>
      <c r="G7" s="46"/>
      <c r="H7" s="44"/>
      <c r="I7" s="44"/>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57" t="s">
        <v>105</v>
      </c>
      <c r="D9" s="48"/>
      <c r="E9" s="48"/>
      <c r="F9" s="49"/>
      <c r="G9" s="184"/>
      <c r="H9" s="185" t="str">
        <f>Instructions!D27&amp;" " &amp; Instructions!E27</f>
        <v>FY19 Actual - October 17, 2019</v>
      </c>
      <c r="I9" s="186"/>
    </row>
    <row r="10" spans="1:11" s="38" customFormat="1" ht="15.75" x14ac:dyDescent="0.25">
      <c r="A10" s="39"/>
      <c r="B10" s="40"/>
      <c r="C10" s="41"/>
      <c r="D10" s="41"/>
      <c r="E10" s="41"/>
      <c r="F10" s="42"/>
      <c r="G10" s="46"/>
      <c r="H10" s="44"/>
      <c r="I10" s="44"/>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63">
        <f>SUM('Instructions:Statutory Waivers'!E15,'E&amp;G:Line Item (10)'!E15)</f>
        <v>0</v>
      </c>
      <c r="F15" s="63">
        <f>SUM('Instructions:Statutory Waivers'!F15,'E&amp;G:Line Item (10)'!F15)</f>
        <v>0</v>
      </c>
      <c r="G15" s="63">
        <f>SUM('Instructions:Statutory Waivers'!G15,'E&amp;G:Line Item (10)'!G15)</f>
        <v>0</v>
      </c>
      <c r="H15" s="63">
        <f>SUM('Instructions:Statutory Waivers'!H15,'E&amp;G:Line Item (10)'!H15)</f>
        <v>0</v>
      </c>
      <c r="I15" s="64">
        <f>SUM(E15:H15)</f>
        <v>0</v>
      </c>
    </row>
    <row r="16" spans="1:11" s="38" customFormat="1" x14ac:dyDescent="0.2">
      <c r="B16" s="38" t="s">
        <v>3</v>
      </c>
      <c r="C16" s="65" t="s">
        <v>4</v>
      </c>
      <c r="E16" s="120">
        <f>SUM('Instructions:Statutory Waivers'!E16,'E&amp;G:Line Item (10)'!E16)</f>
        <v>0</v>
      </c>
      <c r="F16" s="120">
        <f>SUM('Instructions:Statutory Waivers'!F16,'E&amp;G:Line Item (10)'!F16)</f>
        <v>0</v>
      </c>
      <c r="G16" s="120">
        <f>SUM('Instructions:Statutory Waivers'!G16,'E&amp;G:Line Item (10)'!G16)</f>
        <v>0</v>
      </c>
      <c r="H16" s="120">
        <f>SUM('Instructions:Statutory Waivers'!H16,'E&amp;G:Line Item (10)'!H16)</f>
        <v>0</v>
      </c>
      <c r="I16" s="66">
        <f>SUM(E16:H16)</f>
        <v>0</v>
      </c>
    </row>
    <row r="17" spans="1:13" x14ac:dyDescent="0.2">
      <c r="B17" s="38" t="s">
        <v>5</v>
      </c>
      <c r="C17" s="55" t="s">
        <v>6</v>
      </c>
      <c r="E17" s="120">
        <f>SUM('Instructions:Statutory Waivers'!E17,'E&amp;G:Line Item (10)'!E17)</f>
        <v>0</v>
      </c>
      <c r="F17" s="120">
        <f>SUM('Instructions:Statutory Waivers'!F17,'E&amp;G:Line Item (10)'!F17)</f>
        <v>0</v>
      </c>
      <c r="G17" s="120">
        <f>SUM('Instructions:Statutory Waivers'!G17,'E&amp;G:Line Item (10)'!G17)</f>
        <v>0</v>
      </c>
      <c r="H17" s="120">
        <f>SUM('Instructions:Statutory Waivers'!H17,'E&amp;G:Line Item (10)'!H17)</f>
        <v>0</v>
      </c>
      <c r="I17" s="66">
        <f>SUM(E17:H17)</f>
        <v>0</v>
      </c>
    </row>
    <row r="18" spans="1:13" ht="13.5" thickBot="1" x14ac:dyDescent="0.25">
      <c r="B18" s="38" t="s">
        <v>7</v>
      </c>
      <c r="C18" s="55" t="s">
        <v>8</v>
      </c>
      <c r="E18" s="122">
        <f>SUM('Instructions:Statutory Waivers'!E18,'E&amp;G:Line Item (10)'!E18)</f>
        <v>0</v>
      </c>
      <c r="F18" s="122">
        <f>SUM('Instructions:Statutory Waivers'!F18,'E&amp;G:Line Item (10)'!F18)</f>
        <v>0</v>
      </c>
      <c r="G18" s="122">
        <f>SUM('Instructions:Statutory Waivers'!G18,'E&amp;G:Line Item (10)'!G18)</f>
        <v>0</v>
      </c>
      <c r="H18" s="122">
        <f>SUM('Instructions:Statutory Waivers'!H18,'E&amp;G:Line Item (10)'!H18)</f>
        <v>0</v>
      </c>
      <c r="I18" s="67">
        <f>SUM(E18:H18)</f>
        <v>0</v>
      </c>
    </row>
    <row r="19" spans="1:13" ht="13.5" thickBot="1" x14ac:dyDescent="0.25">
      <c r="B19" s="38" t="s">
        <v>9</v>
      </c>
      <c r="C19" s="55" t="s">
        <v>96</v>
      </c>
      <c r="E19" s="125">
        <f>E16-E17-E18</f>
        <v>0</v>
      </c>
      <c r="F19" s="126">
        <f>F16-F17-F18</f>
        <v>0</v>
      </c>
      <c r="G19" s="125">
        <f>G16-G17-G18</f>
        <v>0</v>
      </c>
      <c r="H19" s="124">
        <f>H16-H17-H18</f>
        <v>0</v>
      </c>
      <c r="I19" s="67">
        <f>SUM(E19:H19)</f>
        <v>0</v>
      </c>
    </row>
    <row r="20" spans="1:13" ht="13.5" thickBot="1" x14ac:dyDescent="0.25">
      <c r="A20" s="55"/>
      <c r="B20" s="55"/>
      <c r="E20" s="124"/>
      <c r="F20" s="124"/>
      <c r="G20" s="124"/>
      <c r="H20" s="124"/>
      <c r="I20" s="124"/>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21">
        <f>SUM('Instructions:Statutory Waivers'!E22,'E&amp;G:Line Item (10)'!E22)</f>
        <v>0</v>
      </c>
      <c r="F22" s="132">
        <f>SUM('Instructions:Statutory Waivers'!F22,'E&amp;G:Line Item (10)'!F22)</f>
        <v>0</v>
      </c>
      <c r="G22" s="144"/>
      <c r="H22" s="145"/>
      <c r="I22" s="78">
        <f>SUM(E22:H22)</f>
        <v>0</v>
      </c>
      <c r="J22" s="147">
        <f>(E16+F16)*0.1</f>
        <v>0</v>
      </c>
    </row>
    <row r="23" spans="1:13" s="142" customFormat="1" ht="13.5" customHeight="1" thickBot="1" x14ac:dyDescent="0.25">
      <c r="B23" s="74">
        <v>2</v>
      </c>
      <c r="C23" s="157" t="s">
        <v>122</v>
      </c>
      <c r="D23" s="79"/>
      <c r="E23" s="120">
        <f>SUM('Instructions:Statutory Waivers'!E23,'E&amp;G:Line Item (10)'!E23)</f>
        <v>0</v>
      </c>
      <c r="F23" s="123">
        <f>SUM('Instructions:Statutory Waivers'!F23,'E&amp;G:Line Item (10)'!F23)</f>
        <v>0</v>
      </c>
      <c r="G23" s="144"/>
      <c r="H23" s="145"/>
      <c r="I23" s="66">
        <f>SUM(E23:H23)</f>
        <v>0</v>
      </c>
      <c r="J23" s="147"/>
      <c r="L23" s="50"/>
      <c r="M23" s="50"/>
    </row>
    <row r="24" spans="1:13" ht="13.5" customHeight="1" thickBot="1" x14ac:dyDescent="0.25">
      <c r="B24" s="74">
        <v>3</v>
      </c>
      <c r="C24" s="148" t="s">
        <v>117</v>
      </c>
      <c r="D24" s="79" t="s">
        <v>37</v>
      </c>
      <c r="E24" s="120">
        <f>SUM('Instructions:Statutory Waivers'!E24,'E&amp;G:Line Item (10)'!E24)</f>
        <v>0</v>
      </c>
      <c r="F24" s="123">
        <f>SUM('Instructions:Statutory Waivers'!F24,'E&amp;G:Line Item (10)'!F24)</f>
        <v>0</v>
      </c>
      <c r="G24" s="144"/>
      <c r="H24" s="145"/>
      <c r="I24" s="66">
        <f>SUM(E24:H24)</f>
        <v>0</v>
      </c>
      <c r="J24" s="141">
        <f>SUM(I22:I24)</f>
        <v>0</v>
      </c>
    </row>
    <row r="25" spans="1:13" ht="13.5" customHeight="1" thickBot="1" x14ac:dyDescent="0.25">
      <c r="B25" s="74">
        <v>4</v>
      </c>
      <c r="C25" s="82" t="s">
        <v>19</v>
      </c>
      <c r="D25" s="79" t="s">
        <v>38</v>
      </c>
      <c r="E25" s="120">
        <f>SUM('Instructions:Statutory Waivers'!E25,'E&amp;G:Line Item (10)'!E25)</f>
        <v>0</v>
      </c>
      <c r="F25" s="123">
        <f>SUM('Instructions:Statutory Waivers'!F25,'E&amp;G:Line Item (10)'!F25)</f>
        <v>0</v>
      </c>
      <c r="G25" s="144"/>
      <c r="H25" s="145"/>
      <c r="I25" s="66">
        <f t="shared" ref="I25:I40" si="0">SUM(E25:H25)</f>
        <v>0</v>
      </c>
      <c r="M25" s="83"/>
    </row>
    <row r="26" spans="1:13" ht="13.5" customHeight="1" thickBot="1" x14ac:dyDescent="0.25">
      <c r="B26" s="74">
        <v>5</v>
      </c>
      <c r="C26" s="82" t="s">
        <v>22</v>
      </c>
      <c r="D26" s="79" t="s">
        <v>51</v>
      </c>
      <c r="E26" s="120">
        <f>SUM('Instructions:Statutory Waivers'!E26,'E&amp;G:Line Item (10)'!E26)</f>
        <v>0</v>
      </c>
      <c r="F26" s="123">
        <f>SUM('Instructions:Statutory Waivers'!F26,'E&amp;G:Line Item (10)'!F26)</f>
        <v>0</v>
      </c>
      <c r="G26" s="144"/>
      <c r="H26" s="145"/>
      <c r="I26" s="66">
        <f t="shared" si="0"/>
        <v>0</v>
      </c>
    </row>
    <row r="27" spans="1:13" ht="13.5" customHeight="1" thickBot="1" x14ac:dyDescent="0.25">
      <c r="B27" s="74">
        <v>6</v>
      </c>
      <c r="C27" s="82" t="s">
        <v>23</v>
      </c>
      <c r="D27" s="79" t="s">
        <v>52</v>
      </c>
      <c r="E27" s="120">
        <f>SUM('Instructions:Statutory Waivers'!E27,'E&amp;G:Line Item (10)'!E27)</f>
        <v>0</v>
      </c>
      <c r="F27" s="123">
        <f>SUM('Instructions:Statutory Waivers'!F27,'E&amp;G:Line Item (10)'!F27)</f>
        <v>0</v>
      </c>
      <c r="G27" s="144"/>
      <c r="H27" s="145"/>
      <c r="I27" s="66">
        <f t="shared" si="0"/>
        <v>0</v>
      </c>
    </row>
    <row r="28" spans="1:13" ht="13.5" customHeight="1" thickBot="1" x14ac:dyDescent="0.25">
      <c r="A28" s="84"/>
      <c r="B28" s="74">
        <v>7</v>
      </c>
      <c r="C28" s="82" t="s">
        <v>54</v>
      </c>
      <c r="D28" s="79" t="s">
        <v>53</v>
      </c>
      <c r="E28" s="120">
        <f>SUM('Instructions:Statutory Waivers'!E28,'E&amp;G:Line Item (10)'!E28)</f>
        <v>0</v>
      </c>
      <c r="F28" s="154"/>
      <c r="G28" s="144"/>
      <c r="H28" s="145"/>
      <c r="I28" s="66">
        <f t="shared" si="0"/>
        <v>0</v>
      </c>
    </row>
    <row r="29" spans="1:13" ht="13.5" customHeight="1" thickBot="1" x14ac:dyDescent="0.25">
      <c r="A29" s="84"/>
      <c r="B29" s="74">
        <v>8</v>
      </c>
      <c r="C29" s="82" t="s">
        <v>20</v>
      </c>
      <c r="D29" s="79" t="s">
        <v>47</v>
      </c>
      <c r="E29" s="120">
        <f>SUM('Instructions:Statutory Waivers'!E29,'E&amp;G:Line Item (10)'!E29)</f>
        <v>0</v>
      </c>
      <c r="F29" s="154"/>
      <c r="G29" s="144"/>
      <c r="H29" s="145"/>
      <c r="I29" s="66">
        <f t="shared" si="0"/>
        <v>0</v>
      </c>
    </row>
    <row r="30" spans="1:13" ht="13.5" customHeight="1" thickBot="1" x14ac:dyDescent="0.25">
      <c r="A30" s="84"/>
      <c r="B30" s="74">
        <v>9</v>
      </c>
      <c r="C30" s="82" t="s">
        <v>21</v>
      </c>
      <c r="D30" s="79" t="s">
        <v>49</v>
      </c>
      <c r="E30" s="120">
        <f>SUM('Instructions:Statutory Waivers'!E30,'E&amp;G:Line Item (10)'!E30)</f>
        <v>0</v>
      </c>
      <c r="F30" s="154"/>
      <c r="G30" s="144"/>
      <c r="H30" s="145"/>
      <c r="I30" s="66">
        <f t="shared" si="0"/>
        <v>0</v>
      </c>
    </row>
    <row r="31" spans="1:13" ht="13.5" customHeight="1" thickBot="1" x14ac:dyDescent="0.25">
      <c r="B31" s="74">
        <v>10</v>
      </c>
      <c r="C31" s="82" t="s">
        <v>24</v>
      </c>
      <c r="D31" s="79" t="s">
        <v>50</v>
      </c>
      <c r="E31" s="120">
        <f>SUM('Instructions:Statutory Waivers'!E31,'E&amp;G:Line Item (10)'!E31)</f>
        <v>0</v>
      </c>
      <c r="F31" s="123">
        <f>SUM('Instructions:Statutory Waivers'!F31,'E&amp;G:Line Item (10)'!F31)</f>
        <v>0</v>
      </c>
      <c r="G31" s="144"/>
      <c r="H31" s="145"/>
      <c r="I31" s="66">
        <f t="shared" si="0"/>
        <v>0</v>
      </c>
    </row>
    <row r="32" spans="1:13" ht="13.5" customHeight="1" x14ac:dyDescent="0.2">
      <c r="B32" s="74">
        <v>11</v>
      </c>
      <c r="C32" s="82" t="s">
        <v>97</v>
      </c>
      <c r="D32" s="79" t="s">
        <v>40</v>
      </c>
      <c r="E32" s="152"/>
      <c r="F32" s="154"/>
      <c r="G32" s="132">
        <f>SUM('Instructions:Statutory Waivers'!G32,'E&amp;G:Line Item (10)'!G32)</f>
        <v>0</v>
      </c>
      <c r="H32" s="132">
        <f>SUM('Instructions:Statutory Waivers'!H32,'E&amp;G:Line Item (10)'!H32)</f>
        <v>0</v>
      </c>
      <c r="I32" s="66">
        <f t="shared" si="0"/>
        <v>0</v>
      </c>
    </row>
    <row r="33" spans="2:13" ht="13.5" customHeight="1" thickBot="1" x14ac:dyDescent="0.25">
      <c r="B33" s="74">
        <v>12</v>
      </c>
      <c r="C33" s="82" t="s">
        <v>133</v>
      </c>
      <c r="D33" s="79" t="s">
        <v>39</v>
      </c>
      <c r="E33" s="85"/>
      <c r="F33" s="86"/>
      <c r="G33" s="123">
        <f>SUM('Instructions:Statutory Waivers'!G33,'E&amp;G:Line Item (10)'!G33)</f>
        <v>0</v>
      </c>
      <c r="H33" s="123">
        <f>SUM('Instructions:Statutory Waivers'!H33,'E&amp;G:Line Item (10)'!H33)</f>
        <v>0</v>
      </c>
      <c r="I33" s="66">
        <f t="shared" si="0"/>
        <v>0</v>
      </c>
      <c r="L33" s="38"/>
      <c r="M33" s="38"/>
    </row>
    <row r="34" spans="2:13" ht="13.5" customHeight="1" thickBot="1" x14ac:dyDescent="0.25">
      <c r="B34" s="74">
        <v>13</v>
      </c>
      <c r="C34" s="82" t="s">
        <v>98</v>
      </c>
      <c r="D34" s="79" t="s">
        <v>42</v>
      </c>
      <c r="E34" s="80"/>
      <c r="F34" s="81"/>
      <c r="G34" s="123">
        <f>SUM('Instructions:Statutory Waivers'!G34,'E&amp;G:Line Item (10)'!G34)</f>
        <v>0</v>
      </c>
      <c r="H34" s="145"/>
      <c r="I34" s="66">
        <f t="shared" si="0"/>
        <v>0</v>
      </c>
      <c r="L34" s="38"/>
      <c r="M34" s="38"/>
    </row>
    <row r="35" spans="2:13" ht="13.5" customHeight="1" thickBot="1" x14ac:dyDescent="0.25">
      <c r="B35" s="74">
        <v>14</v>
      </c>
      <c r="C35" s="82" t="s">
        <v>99</v>
      </c>
      <c r="D35" s="79" t="s">
        <v>46</v>
      </c>
      <c r="E35" s="80"/>
      <c r="F35" s="81"/>
      <c r="G35" s="123">
        <f>SUM('Instructions:Statutory Waivers'!G35,'E&amp;G:Line Item (10)'!G35)</f>
        <v>0</v>
      </c>
      <c r="H35" s="145"/>
      <c r="I35" s="66">
        <f t="shared" si="0"/>
        <v>0</v>
      </c>
      <c r="L35" s="38"/>
      <c r="M35" s="38"/>
    </row>
    <row r="36" spans="2:13" ht="13.5" customHeight="1" x14ac:dyDescent="0.2">
      <c r="B36" s="74">
        <v>15</v>
      </c>
      <c r="C36" s="82" t="s">
        <v>31</v>
      </c>
      <c r="D36" s="79" t="s">
        <v>55</v>
      </c>
      <c r="E36" s="80"/>
      <c r="F36" s="81"/>
      <c r="G36" s="123">
        <f>SUM('Instructions:Statutory Waivers'!G36,'E&amp;G:Line Item (10)'!G36)</f>
        <v>0</v>
      </c>
      <c r="H36" s="145"/>
      <c r="I36" s="66">
        <f>SUM(E36:H36)</f>
        <v>0</v>
      </c>
      <c r="L36" s="38"/>
      <c r="M36" s="38"/>
    </row>
    <row r="37" spans="2:13" ht="13.5" customHeight="1" x14ac:dyDescent="0.2">
      <c r="B37" s="74">
        <v>16</v>
      </c>
      <c r="C37" s="82" t="s">
        <v>118</v>
      </c>
      <c r="D37" s="79" t="s">
        <v>45</v>
      </c>
      <c r="E37" s="80"/>
      <c r="F37" s="81"/>
      <c r="G37" s="123">
        <f>SUM('Instructions:Statutory Waivers'!G37,'E&amp;G:Line Item (10)'!G37)</f>
        <v>0</v>
      </c>
      <c r="H37" s="123">
        <f>SUM('Instructions:Statutory Waivers'!H37,'E&amp;G:Line Item (10)'!H37)</f>
        <v>0</v>
      </c>
      <c r="I37" s="66">
        <f t="shared" si="0"/>
        <v>0</v>
      </c>
      <c r="L37" s="38"/>
      <c r="M37" s="38"/>
    </row>
    <row r="38" spans="2:13" ht="13.5" customHeight="1" x14ac:dyDescent="0.2">
      <c r="B38" s="74">
        <v>17</v>
      </c>
      <c r="C38" s="82" t="s">
        <v>119</v>
      </c>
      <c r="D38" s="79" t="s">
        <v>41</v>
      </c>
      <c r="E38" s="80"/>
      <c r="F38" s="81"/>
      <c r="G38" s="123">
        <f>SUM('Instructions:Statutory Waivers'!G38,'E&amp;G:Line Item (10)'!G38)</f>
        <v>0</v>
      </c>
      <c r="H38" s="123">
        <f>SUM('Instructions:Statutory Waivers'!H38,'E&amp;G:Line Item (10)'!H398)</f>
        <v>0</v>
      </c>
      <c r="I38" s="66">
        <f t="shared" si="0"/>
        <v>0</v>
      </c>
      <c r="L38" s="38"/>
      <c r="M38" s="38"/>
    </row>
    <row r="39" spans="2:13" ht="13.5" customHeight="1" x14ac:dyDescent="0.2">
      <c r="B39" s="74">
        <v>18</v>
      </c>
      <c r="C39" s="82" t="s">
        <v>100</v>
      </c>
      <c r="D39" s="79" t="s">
        <v>44</v>
      </c>
      <c r="E39" s="80"/>
      <c r="F39" s="81"/>
      <c r="G39" s="123">
        <f>SUM('Instructions:Statutory Waivers'!G39,'E&amp;G:Line Item (10)'!G39)</f>
        <v>0</v>
      </c>
      <c r="H39" s="123">
        <f>SUM('Instructions:Statutory Waivers'!H39,'E&amp;G:Line Item (10)'!H39)</f>
        <v>0</v>
      </c>
      <c r="I39" s="66">
        <f t="shared" si="0"/>
        <v>0</v>
      </c>
      <c r="L39" s="38"/>
      <c r="M39" s="38"/>
    </row>
    <row r="40" spans="2:13" ht="13.5" customHeight="1" thickBot="1" x14ac:dyDescent="0.25">
      <c r="B40" s="74">
        <v>19</v>
      </c>
      <c r="C40" s="87" t="s">
        <v>29</v>
      </c>
      <c r="D40" s="88" t="s">
        <v>43</v>
      </c>
      <c r="E40" s="89"/>
      <c r="F40" s="90"/>
      <c r="G40" s="122">
        <f>SUM('Instructions:Statutory Waivers'!G40,'E&amp;G:Line Item (10)'!G40)</f>
        <v>0</v>
      </c>
      <c r="H40" s="122">
        <f>SUM('Instructions:Statutory Waivers'!H40,'E&amp;G:Line Item (10)'!H40)</f>
        <v>0</v>
      </c>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x14ac:dyDescent="0.2">
      <c r="E46" s="101"/>
      <c r="F46" s="101"/>
      <c r="G46" s="101"/>
      <c r="H46" s="101"/>
      <c r="I46" s="102"/>
      <c r="L46" s="38"/>
      <c r="M46" s="38"/>
    </row>
    <row r="47" spans="2:13" x14ac:dyDescent="0.2">
      <c r="B47" s="38" t="s">
        <v>15</v>
      </c>
      <c r="C47" s="103" t="s">
        <v>56</v>
      </c>
      <c r="E47" s="70"/>
      <c r="F47" s="70"/>
      <c r="G47" s="70"/>
      <c r="H47" s="70"/>
      <c r="I47" s="123">
        <f>SUM('E&amp;G:Line Item (10)'!I47)</f>
        <v>0</v>
      </c>
      <c r="L47" s="38"/>
      <c r="M47" s="38"/>
    </row>
    <row r="48" spans="2:13" x14ac:dyDescent="0.2">
      <c r="E48" s="70"/>
      <c r="F48" s="70"/>
      <c r="G48" s="70"/>
      <c r="H48" s="70"/>
      <c r="I48" s="66"/>
      <c r="L48" s="38"/>
      <c r="M48" s="38"/>
    </row>
    <row r="49" spans="2:13" ht="13.5" thickBot="1" x14ac:dyDescent="0.25">
      <c r="B49" s="38" t="s">
        <v>16</v>
      </c>
      <c r="C49" s="38" t="s">
        <v>146</v>
      </c>
      <c r="E49" s="70"/>
      <c r="F49" s="70"/>
      <c r="G49" s="70"/>
      <c r="H49" s="70"/>
      <c r="I49" s="104">
        <f>SUM('Instructions:Statutory Waivers'!I49,'E&amp;G:Line Item (10)'!I49)</f>
        <v>0</v>
      </c>
      <c r="J49" s="151" t="str">
        <f>IF(I49=(SUM('Instructions:Statutory Waivers'!I50,'E&amp;G:Line Item (10)'!I49)),CHAR(252),CHAR(251))</f>
        <v>ü</v>
      </c>
      <c r="L49" s="38"/>
      <c r="M49" s="38"/>
    </row>
    <row r="50" spans="2:13" ht="13.5" thickTop="1" x14ac:dyDescent="0.2">
      <c r="E50" s="70"/>
      <c r="F50" s="70"/>
      <c r="G50" s="70"/>
      <c r="H50" s="70"/>
      <c r="L50" s="38"/>
      <c r="M50" s="38"/>
    </row>
    <row r="51" spans="2:13" x14ac:dyDescent="0.2">
      <c r="E51" s="70"/>
      <c r="F51" s="70"/>
      <c r="G51" s="70"/>
      <c r="H51" s="155"/>
      <c r="I51" s="38"/>
      <c r="L51" s="38"/>
      <c r="M51" s="38"/>
    </row>
    <row r="52" spans="2:13" x14ac:dyDescent="0.2">
      <c r="E52" s="70"/>
      <c r="F52" s="70"/>
      <c r="G52" s="70"/>
      <c r="H52" s="131"/>
      <c r="I52" s="38"/>
      <c r="L52" s="38"/>
      <c r="M52" s="38"/>
    </row>
    <row r="53" spans="2:13" x14ac:dyDescent="0.2">
      <c r="L53" s="38"/>
      <c r="M53" s="38"/>
    </row>
    <row r="54" spans="2:13" hidden="1" x14ac:dyDescent="0.2">
      <c r="E54" s="55"/>
      <c r="F54" s="38"/>
      <c r="G54" s="38"/>
      <c r="H54" s="38"/>
      <c r="I54" s="56"/>
      <c r="L54" s="38"/>
      <c r="M54" s="38"/>
    </row>
    <row r="55" spans="2:13" hidden="1" x14ac:dyDescent="0.2"/>
    <row r="56" spans="2:13" x14ac:dyDescent="0.2"/>
    <row r="57" spans="2:13" x14ac:dyDescent="0.2"/>
    <row r="58" spans="2:13"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4" location="'Statutory Waivers'!B2" display="National Guard"/>
    <hyperlink ref="C16" location="Instructions!A1" display="Calculated Gross Tuition"/>
    <hyperlink ref="C47" location="Instructions!A1" display="Miscellaneous Fees (see Policy R521)"/>
    <hyperlink ref="C22" location="'Statutory Waivers'!A1" display="10% Resident Waiver"/>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EA24852D-4760-4C1F-8689-A6FEB93D1F22}">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2887DD3D-2154-4268-97CC-E022C68ACFCB}">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6"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1" id="{6222F5A3-2ACC-4C4A-A358-49C78EF54C77}">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87"/>
      <c r="I2" s="188"/>
    </row>
    <row r="3" spans="1:11" s="38" customFormat="1" ht="6" customHeight="1" x14ac:dyDescent="0.25">
      <c r="A3" s="39"/>
      <c r="B3" s="40"/>
      <c r="C3" s="41"/>
      <c r="D3" s="41"/>
      <c r="E3" s="41"/>
      <c r="F3" s="42"/>
      <c r="G3" s="44"/>
      <c r="H3" s="44"/>
      <c r="I3" s="44"/>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44"/>
      <c r="I5" s="44"/>
    </row>
    <row r="6" spans="1:11" s="38" customFormat="1" ht="15.75" x14ac:dyDescent="0.25">
      <c r="A6" s="110">
        <f>IF(H6="FY19 Budget","2018-19 Budget",(IF(H6="FY18 Actual","2017-18 Actual",)))</f>
        <v>0</v>
      </c>
      <c r="B6" s="47"/>
      <c r="C6" s="48"/>
      <c r="D6" s="48"/>
      <c r="E6" s="48"/>
      <c r="F6" s="49"/>
      <c r="G6" s="43" t="s">
        <v>101</v>
      </c>
      <c r="H6" s="172"/>
      <c r="I6" s="173"/>
    </row>
    <row r="7" spans="1:11" s="38" customFormat="1" ht="6" customHeight="1" x14ac:dyDescent="0.25">
      <c r="A7" s="39"/>
      <c r="B7" s="40"/>
      <c r="C7" s="41"/>
      <c r="D7" s="41"/>
      <c r="E7" s="41"/>
      <c r="F7" s="42"/>
      <c r="G7" s="46"/>
      <c r="H7" s="44"/>
      <c r="I7" s="44"/>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11" t="s">
        <v>106</v>
      </c>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44"/>
      <c r="I10" s="44"/>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SUM(E22:F22)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ref="I28:I33" si="1">SUM(E28:H28)</f>
        <v>0</v>
      </c>
    </row>
    <row r="29" spans="1:13" ht="13.5" customHeight="1" x14ac:dyDescent="0.2">
      <c r="B29" s="74">
        <v>8</v>
      </c>
      <c r="C29" s="82" t="s">
        <v>20</v>
      </c>
      <c r="D29" s="79" t="s">
        <v>47</v>
      </c>
      <c r="E29" s="112"/>
      <c r="F29" s="108"/>
      <c r="G29" s="80"/>
      <c r="H29" s="81"/>
      <c r="I29" s="66">
        <f t="shared" si="1"/>
        <v>0</v>
      </c>
    </row>
    <row r="30" spans="1:13" ht="13.5" customHeight="1" x14ac:dyDescent="0.2">
      <c r="B30" s="74">
        <v>9</v>
      </c>
      <c r="C30" s="82" t="s">
        <v>21</v>
      </c>
      <c r="D30" s="79" t="s">
        <v>49</v>
      </c>
      <c r="E30" s="112"/>
      <c r="F30" s="108"/>
      <c r="G30" s="80"/>
      <c r="H30" s="81"/>
      <c r="I30" s="66">
        <f t="shared" si="1"/>
        <v>0</v>
      </c>
    </row>
    <row r="31" spans="1:13" ht="13.5" customHeight="1" x14ac:dyDescent="0.2">
      <c r="B31" s="74">
        <v>10</v>
      </c>
      <c r="C31" s="82" t="s">
        <v>24</v>
      </c>
      <c r="D31" s="79" t="s">
        <v>50</v>
      </c>
      <c r="E31" s="112"/>
      <c r="F31" s="113"/>
      <c r="G31" s="80"/>
      <c r="H31" s="81"/>
      <c r="I31" s="66">
        <f t="shared" si="1"/>
        <v>0</v>
      </c>
    </row>
    <row r="32" spans="1:13" ht="13.5" customHeight="1" x14ac:dyDescent="0.2">
      <c r="B32" s="74">
        <v>11</v>
      </c>
      <c r="C32" s="82" t="s">
        <v>97</v>
      </c>
      <c r="D32" s="79" t="s">
        <v>40</v>
      </c>
      <c r="E32" s="152"/>
      <c r="F32" s="153"/>
      <c r="G32" s="112"/>
      <c r="H32" s="113"/>
      <c r="I32" s="66">
        <f t="shared" si="1"/>
        <v>0</v>
      </c>
    </row>
    <row r="33" spans="2:13" ht="13.5" customHeight="1" x14ac:dyDescent="0.2">
      <c r="B33" s="74">
        <v>12</v>
      </c>
      <c r="C33" s="82" t="s">
        <v>133</v>
      </c>
      <c r="D33" s="79" t="s">
        <v>39</v>
      </c>
      <c r="E33" s="85"/>
      <c r="F33" s="86"/>
      <c r="G33" s="112"/>
      <c r="H33" s="114"/>
      <c r="I33" s="66">
        <f t="shared" si="1"/>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89</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idden="1" x14ac:dyDescent="0.2"/>
    <row r="54" spans="1:13" hidden="1" x14ac:dyDescent="0.2"/>
    <row r="55" spans="1:13" x14ac:dyDescent="0.2"/>
    <row r="56" spans="1:13" x14ac:dyDescent="0.2"/>
  </sheetData>
  <sheetProtection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disablePrompts="1" count="1">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6"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5" id="{AC69C8C4-040E-4356-ADBE-8905D6187A5E}">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D62BBF75-CE29-436C-AAA5-EFFF2A865C83}">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E6869D1C-01F5-4197-A7A9-9A5B910D891D}">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Instructions!$D$26:$D$27</xm:f>
          </x14:formula1>
          <xm:sqref>H6:I6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FD2EED4D-13D9-4330-BB82-42EAE2731113}">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B8138658-44D2-48EF-ACCA-5FE65FFB5A89}">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A367E8D2-8EBD-4C56-9B4B-BC06DB1F21E2}">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4DAE0A51-BCE5-4695-9D58-8C0F58C845E5}">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6CABA0E6-4A0A-43A7-9BEF-39B46132647D}">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B115B394-3D36-48FA-8BF5-5928A2EDA421}">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F58CE1DA-A557-479E-ACAA-142F182273F9}">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53FD7F87-07D3-4759-A288-9A4612E95A82}">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B7E5B18D-A2E9-4D5F-BAAF-D180DD198E47}">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J25" s="142"/>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FC992162-8948-49A6-87B1-EB5A8A47537A}">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FD1C5C59-A09A-4474-94D3-F9F380D900FC}">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8DCD2262-E555-41E4-B36B-1A54FBF9AB9D}">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heetViews>
  <sheetFormatPr defaultColWidth="0" defaultRowHeight="12.75" customHeight="1" zeroHeight="1" x14ac:dyDescent="0.2"/>
  <cols>
    <col min="1" max="1" width="2.85546875" style="38" customWidth="1"/>
    <col min="2" max="2" width="4.85546875" style="38" customWidth="1"/>
    <col min="3" max="3" width="46.5703125" style="38" customWidth="1"/>
    <col min="4" max="4" width="17.85546875" style="38" hidden="1" customWidth="1"/>
    <col min="5" max="8" width="12.28515625" style="54" customWidth="1"/>
    <col min="9" max="9" width="15" style="54" customWidth="1"/>
    <col min="10" max="10" width="15.7109375" style="38" customWidth="1"/>
    <col min="11" max="11" width="9.140625" style="38" hidden="1" customWidth="1"/>
    <col min="12" max="13" width="9.140625" style="50" hidden="1" customWidth="1"/>
    <col min="14" max="16384" width="9.140625" style="38" hidden="1"/>
  </cols>
  <sheetData>
    <row r="1" spans="1:11" s="38" customFormat="1" ht="39.950000000000003" customHeight="1" thickBot="1" x14ac:dyDescent="0.35">
      <c r="A1" s="35" t="s">
        <v>32</v>
      </c>
      <c r="B1" s="36"/>
      <c r="C1" s="36"/>
      <c r="D1" s="36"/>
      <c r="E1" s="36"/>
      <c r="F1" s="36"/>
      <c r="G1" s="36"/>
      <c r="H1" s="36"/>
      <c r="I1" s="36"/>
      <c r="J1" s="37"/>
      <c r="K1" s="37"/>
    </row>
    <row r="2" spans="1:11" s="38" customFormat="1" ht="16.5" customHeight="1" x14ac:dyDescent="0.25">
      <c r="A2" s="39" t="s">
        <v>79</v>
      </c>
      <c r="B2" s="40"/>
      <c r="C2" s="41"/>
      <c r="D2" s="41"/>
      <c r="E2" s="41"/>
      <c r="F2" s="42"/>
      <c r="G2" s="43" t="s">
        <v>33</v>
      </c>
      <c r="H2" s="179">
        <f>'E&amp;G'!H2:I2</f>
        <v>0</v>
      </c>
      <c r="I2" s="180"/>
    </row>
    <row r="3" spans="1:11" s="38" customFormat="1" ht="6" customHeight="1" x14ac:dyDescent="0.25">
      <c r="A3" s="39"/>
      <c r="B3" s="40"/>
      <c r="C3" s="41"/>
      <c r="D3" s="41"/>
      <c r="E3" s="41"/>
      <c r="F3" s="42"/>
      <c r="G3" s="57"/>
      <c r="H3" s="57"/>
      <c r="I3" s="57"/>
    </row>
    <row r="4" spans="1:11" s="38" customFormat="1" ht="16.5" customHeight="1" x14ac:dyDescent="0.25">
      <c r="A4" s="39"/>
      <c r="B4" s="40"/>
      <c r="C4" s="41"/>
      <c r="D4" s="41"/>
      <c r="E4" s="41"/>
      <c r="F4" s="42"/>
      <c r="G4" s="45" t="s">
        <v>34</v>
      </c>
      <c r="H4" s="189"/>
      <c r="I4" s="190"/>
    </row>
    <row r="5" spans="1:11" s="38" customFormat="1" ht="6" customHeight="1" x14ac:dyDescent="0.25">
      <c r="A5" s="39"/>
      <c r="B5" s="40"/>
      <c r="C5" s="41"/>
      <c r="D5" s="41"/>
      <c r="E5" s="41"/>
      <c r="F5" s="42"/>
      <c r="G5" s="46"/>
      <c r="H5" s="57"/>
      <c r="I5" s="57"/>
    </row>
    <row r="6" spans="1:11" s="38" customFormat="1" ht="15.75" x14ac:dyDescent="0.25">
      <c r="A6" s="110">
        <f>'E&amp;G'!A6</f>
        <v>0</v>
      </c>
      <c r="B6" s="47"/>
      <c r="C6" s="48"/>
      <c r="D6" s="48"/>
      <c r="E6" s="48"/>
      <c r="F6" s="49"/>
      <c r="G6" s="43" t="s">
        <v>101</v>
      </c>
      <c r="H6" s="181">
        <f>'E&amp;G'!H6:I6</f>
        <v>0</v>
      </c>
      <c r="I6" s="183"/>
    </row>
    <row r="7" spans="1:11" s="38" customFormat="1" ht="6" customHeight="1" x14ac:dyDescent="0.25">
      <c r="A7" s="39"/>
      <c r="B7" s="40"/>
      <c r="C7" s="41"/>
      <c r="D7" s="41"/>
      <c r="E7" s="41"/>
      <c r="F7" s="42"/>
      <c r="G7" s="46"/>
      <c r="H7" s="57"/>
      <c r="I7" s="57"/>
    </row>
    <row r="8" spans="1:11" s="38" customFormat="1" ht="15.75" x14ac:dyDescent="0.25">
      <c r="A8" s="39"/>
      <c r="B8" s="47"/>
      <c r="C8" s="48" t="s">
        <v>103</v>
      </c>
      <c r="D8" s="48"/>
      <c r="E8" s="48"/>
      <c r="F8" s="49"/>
      <c r="G8" s="184" t="s">
        <v>102</v>
      </c>
      <c r="H8" s="185" t="str">
        <f>Instructions!D26&amp;" " &amp; Instructions!E26</f>
        <v>FY20 Budget - June 20, 2019</v>
      </c>
      <c r="I8" s="186"/>
    </row>
    <row r="9" spans="1:11" s="38" customFormat="1" ht="15.75" x14ac:dyDescent="0.25">
      <c r="A9" s="39"/>
      <c r="B9" s="47"/>
      <c r="C9" s="18"/>
      <c r="D9" s="48"/>
      <c r="E9" s="48"/>
      <c r="F9" s="49"/>
      <c r="G9" s="184"/>
      <c r="H9" s="185" t="str">
        <f>Instructions!D27&amp;" " &amp; Instructions!E27</f>
        <v>FY19 Actual - October 17, 2019</v>
      </c>
      <c r="I9" s="186"/>
    </row>
    <row r="10" spans="1:11" s="38" customFormat="1" ht="6" customHeight="1" x14ac:dyDescent="0.25">
      <c r="A10" s="39"/>
      <c r="B10" s="40"/>
      <c r="C10" s="41"/>
      <c r="D10" s="41"/>
      <c r="E10" s="41"/>
      <c r="F10" s="42"/>
      <c r="G10" s="46"/>
      <c r="H10" s="57"/>
      <c r="I10" s="57"/>
    </row>
    <row r="11" spans="1:11" s="38" customFormat="1" ht="15.75" x14ac:dyDescent="0.25">
      <c r="A11" s="39"/>
      <c r="B11" s="47"/>
      <c r="C11" s="48"/>
      <c r="D11" s="48"/>
      <c r="E11" s="48"/>
      <c r="F11" s="49"/>
      <c r="G11" s="43" t="s">
        <v>35</v>
      </c>
      <c r="H11" s="172"/>
      <c r="I11" s="173"/>
    </row>
    <row r="12" spans="1:11" s="38" customFormat="1" ht="16.5" thickBot="1" x14ac:dyDescent="0.3">
      <c r="A12" s="39"/>
      <c r="B12" s="47"/>
      <c r="C12" s="48"/>
      <c r="D12" s="48"/>
      <c r="E12" s="48"/>
      <c r="F12" s="49"/>
      <c r="G12" s="48"/>
      <c r="H12" s="49"/>
      <c r="I12" s="43"/>
      <c r="K12" s="50"/>
    </row>
    <row r="13" spans="1:11" s="38" customFormat="1" x14ac:dyDescent="0.2">
      <c r="E13" s="174" t="s">
        <v>27</v>
      </c>
      <c r="F13" s="175"/>
      <c r="G13" s="174" t="s">
        <v>26</v>
      </c>
      <c r="H13" s="176"/>
      <c r="I13" s="177" t="s">
        <v>0</v>
      </c>
    </row>
    <row r="14" spans="1:11" s="38" customFormat="1" ht="13.5" thickBot="1" x14ac:dyDescent="0.25">
      <c r="A14" s="58"/>
      <c r="B14" s="59"/>
      <c r="C14" s="59"/>
      <c r="D14" s="59"/>
      <c r="E14" s="60" t="s">
        <v>17</v>
      </c>
      <c r="F14" s="61" t="s">
        <v>18</v>
      </c>
      <c r="G14" s="60" t="s">
        <v>17</v>
      </c>
      <c r="H14" s="62" t="s">
        <v>18</v>
      </c>
      <c r="I14" s="178"/>
    </row>
    <row r="15" spans="1:11" s="38" customFormat="1" x14ac:dyDescent="0.2">
      <c r="B15" s="38" t="s">
        <v>1</v>
      </c>
      <c r="C15" s="55" t="s">
        <v>2</v>
      </c>
      <c r="E15" s="105"/>
      <c r="F15" s="106"/>
      <c r="G15" s="105"/>
      <c r="H15" s="107"/>
      <c r="I15" s="64">
        <f>SUM(E15:H15)</f>
        <v>0</v>
      </c>
    </row>
    <row r="16" spans="1:11" s="38" customFormat="1" x14ac:dyDescent="0.2">
      <c r="B16" s="38" t="s">
        <v>3</v>
      </c>
      <c r="C16" s="65" t="s">
        <v>4</v>
      </c>
      <c r="E16" s="112"/>
      <c r="F16" s="113"/>
      <c r="G16" s="112"/>
      <c r="H16" s="114"/>
      <c r="I16" s="66">
        <f>SUM(E16:H16)</f>
        <v>0</v>
      </c>
    </row>
    <row r="17" spans="1:13" x14ac:dyDescent="0.2">
      <c r="B17" s="38" t="s">
        <v>5</v>
      </c>
      <c r="C17" s="55" t="s">
        <v>6</v>
      </c>
      <c r="E17" s="112"/>
      <c r="F17" s="113"/>
      <c r="G17" s="112"/>
      <c r="H17" s="114"/>
      <c r="I17" s="66">
        <f>SUM(E17:H17)</f>
        <v>0</v>
      </c>
    </row>
    <row r="18" spans="1:13" ht="13.5" thickBot="1" x14ac:dyDescent="0.25">
      <c r="B18" s="38" t="s">
        <v>7</v>
      </c>
      <c r="C18" s="55" t="s">
        <v>8</v>
      </c>
      <c r="E18" s="117"/>
      <c r="F18" s="118"/>
      <c r="G18" s="117"/>
      <c r="H18" s="118"/>
      <c r="I18" s="67">
        <f>SUM(E18:H18)</f>
        <v>0</v>
      </c>
    </row>
    <row r="19" spans="1:13" ht="13.5" thickBot="1" x14ac:dyDescent="0.25">
      <c r="B19" s="38" t="s">
        <v>9</v>
      </c>
      <c r="C19" s="55" t="s">
        <v>96</v>
      </c>
      <c r="E19" s="127">
        <f>E16-E17-E18</f>
        <v>0</v>
      </c>
      <c r="F19" s="128">
        <f>F16-F17-F18</f>
        <v>0</v>
      </c>
      <c r="G19" s="127">
        <f>G16-G17-G18</f>
        <v>0</v>
      </c>
      <c r="H19" s="129">
        <f>H16-H17-H18</f>
        <v>0</v>
      </c>
      <c r="I19" s="130">
        <f>SUM(E19:H19)</f>
        <v>0</v>
      </c>
    </row>
    <row r="20" spans="1:13" ht="13.5" thickBot="1" x14ac:dyDescent="0.25">
      <c r="A20" s="55"/>
      <c r="B20" s="55"/>
      <c r="E20" s="129"/>
      <c r="F20" s="129"/>
      <c r="G20" s="129"/>
      <c r="H20" s="129"/>
      <c r="I20" s="129"/>
    </row>
    <row r="21" spans="1:13" ht="13.5" thickBot="1" x14ac:dyDescent="0.25">
      <c r="B21" s="38" t="s">
        <v>10</v>
      </c>
      <c r="C21" s="71" t="s">
        <v>11</v>
      </c>
      <c r="D21" s="52" t="s">
        <v>48</v>
      </c>
      <c r="E21" s="72" t="s">
        <v>17</v>
      </c>
      <c r="F21" s="73" t="s">
        <v>18</v>
      </c>
      <c r="G21" s="72" t="s">
        <v>17</v>
      </c>
      <c r="H21" s="73" t="s">
        <v>18</v>
      </c>
      <c r="I21" s="52" t="s">
        <v>0</v>
      </c>
      <c r="J21" s="146" t="s">
        <v>115</v>
      </c>
      <c r="K21" s="53"/>
    </row>
    <row r="22" spans="1:13" ht="13.5" customHeight="1" thickBot="1" x14ac:dyDescent="0.25">
      <c r="B22" s="74">
        <v>1</v>
      </c>
      <c r="C22" s="156" t="s">
        <v>116</v>
      </c>
      <c r="D22" s="75" t="s">
        <v>36</v>
      </c>
      <c r="E22" s="115"/>
      <c r="F22" s="116"/>
      <c r="G22" s="76"/>
      <c r="H22" s="77"/>
      <c r="I22" s="78">
        <f>SUM(E22:H22)</f>
        <v>0</v>
      </c>
      <c r="J22" s="147">
        <f>(E16+F16)*0.1</f>
        <v>0</v>
      </c>
    </row>
    <row r="23" spans="1:13" s="142" customFormat="1" ht="13.5" customHeight="1" thickBot="1" x14ac:dyDescent="0.25">
      <c r="B23" s="74">
        <v>2</v>
      </c>
      <c r="C23" s="157" t="s">
        <v>122</v>
      </c>
      <c r="D23" s="79"/>
      <c r="E23" s="112"/>
      <c r="F23" s="113"/>
      <c r="G23" s="80"/>
      <c r="H23" s="81"/>
      <c r="I23" s="66">
        <f>SUM(E23:H23)</f>
        <v>0</v>
      </c>
      <c r="J23" s="147"/>
      <c r="L23" s="50"/>
      <c r="M23" s="50"/>
    </row>
    <row r="24" spans="1:13" ht="13.5" customHeight="1" thickBot="1" x14ac:dyDescent="0.25">
      <c r="B24" s="74">
        <v>3</v>
      </c>
      <c r="C24" s="148" t="s">
        <v>117</v>
      </c>
      <c r="D24" s="79" t="s">
        <v>37</v>
      </c>
      <c r="E24" s="112"/>
      <c r="F24" s="113"/>
      <c r="G24" s="80"/>
      <c r="H24" s="81"/>
      <c r="I24" s="66">
        <f>SUM(E24:H24)</f>
        <v>0</v>
      </c>
      <c r="J24" s="143">
        <f>SUM(I22:I24)</f>
        <v>0</v>
      </c>
    </row>
    <row r="25" spans="1:13" ht="13.5" customHeight="1" x14ac:dyDescent="0.2">
      <c r="B25" s="74">
        <v>4</v>
      </c>
      <c r="C25" s="82" t="s">
        <v>19</v>
      </c>
      <c r="D25" s="79" t="s">
        <v>38</v>
      </c>
      <c r="E25" s="112"/>
      <c r="F25" s="113"/>
      <c r="G25" s="80"/>
      <c r="H25" s="81"/>
      <c r="I25" s="66">
        <f t="shared" ref="I25:I40" si="0">SUM(E25:H25)</f>
        <v>0</v>
      </c>
      <c r="M25" s="83"/>
    </row>
    <row r="26" spans="1:13" ht="13.5" customHeight="1" x14ac:dyDescent="0.2">
      <c r="B26" s="74">
        <v>5</v>
      </c>
      <c r="C26" s="82" t="s">
        <v>22</v>
      </c>
      <c r="D26" s="79" t="s">
        <v>51</v>
      </c>
      <c r="E26" s="112"/>
      <c r="F26" s="113"/>
      <c r="G26" s="80"/>
      <c r="H26" s="81"/>
      <c r="I26" s="66">
        <f t="shared" si="0"/>
        <v>0</v>
      </c>
    </row>
    <row r="27" spans="1:13" ht="13.5" customHeight="1" x14ac:dyDescent="0.2">
      <c r="B27" s="74">
        <v>6</v>
      </c>
      <c r="C27" s="82" t="s">
        <v>23</v>
      </c>
      <c r="D27" s="79" t="s">
        <v>52</v>
      </c>
      <c r="E27" s="112"/>
      <c r="F27" s="113"/>
      <c r="G27" s="80"/>
      <c r="H27" s="81"/>
      <c r="I27" s="66">
        <f t="shared" si="0"/>
        <v>0</v>
      </c>
    </row>
    <row r="28" spans="1:13" ht="13.5" customHeight="1" x14ac:dyDescent="0.2">
      <c r="B28" s="74">
        <v>7</v>
      </c>
      <c r="C28" s="82" t="s">
        <v>54</v>
      </c>
      <c r="D28" s="79" t="s">
        <v>53</v>
      </c>
      <c r="E28" s="112"/>
      <c r="F28" s="108"/>
      <c r="G28" s="80"/>
      <c r="H28" s="81"/>
      <c r="I28" s="66">
        <f t="shared" si="0"/>
        <v>0</v>
      </c>
    </row>
    <row r="29" spans="1:13" ht="13.5" customHeight="1" x14ac:dyDescent="0.2">
      <c r="B29" s="74">
        <v>8</v>
      </c>
      <c r="C29" s="82" t="s">
        <v>20</v>
      </c>
      <c r="D29" s="79" t="s">
        <v>47</v>
      </c>
      <c r="E29" s="112"/>
      <c r="F29" s="108"/>
      <c r="G29" s="80"/>
      <c r="H29" s="81"/>
      <c r="I29" s="66">
        <f t="shared" si="0"/>
        <v>0</v>
      </c>
    </row>
    <row r="30" spans="1:13" ht="13.5" customHeight="1" x14ac:dyDescent="0.2">
      <c r="B30" s="74">
        <v>9</v>
      </c>
      <c r="C30" s="82" t="s">
        <v>21</v>
      </c>
      <c r="D30" s="79" t="s">
        <v>49</v>
      </c>
      <c r="E30" s="112"/>
      <c r="F30" s="108"/>
      <c r="G30" s="80"/>
      <c r="H30" s="81"/>
      <c r="I30" s="66">
        <f t="shared" si="0"/>
        <v>0</v>
      </c>
    </row>
    <row r="31" spans="1:13" ht="13.5" customHeight="1" x14ac:dyDescent="0.2">
      <c r="B31" s="74">
        <v>10</v>
      </c>
      <c r="C31" s="82" t="s">
        <v>24</v>
      </c>
      <c r="D31" s="79" t="s">
        <v>50</v>
      </c>
      <c r="E31" s="112"/>
      <c r="F31" s="113"/>
      <c r="G31" s="80"/>
      <c r="H31" s="81"/>
      <c r="I31" s="66">
        <f t="shared" si="0"/>
        <v>0</v>
      </c>
    </row>
    <row r="32" spans="1:13" ht="13.5" customHeight="1" x14ac:dyDescent="0.2">
      <c r="B32" s="74">
        <v>11</v>
      </c>
      <c r="C32" s="82" t="s">
        <v>97</v>
      </c>
      <c r="D32" s="79" t="s">
        <v>40</v>
      </c>
      <c r="E32" s="152"/>
      <c r="F32" s="153"/>
      <c r="G32" s="112"/>
      <c r="H32" s="113"/>
      <c r="I32" s="66">
        <f t="shared" si="0"/>
        <v>0</v>
      </c>
    </row>
    <row r="33" spans="2:13" ht="13.5" customHeight="1" x14ac:dyDescent="0.2">
      <c r="B33" s="74">
        <v>12</v>
      </c>
      <c r="C33" s="82" t="s">
        <v>133</v>
      </c>
      <c r="D33" s="79" t="s">
        <v>39</v>
      </c>
      <c r="E33" s="85"/>
      <c r="F33" s="86"/>
      <c r="G33" s="112"/>
      <c r="H33" s="114"/>
      <c r="I33" s="66">
        <f t="shared" si="0"/>
        <v>0</v>
      </c>
      <c r="L33" s="38"/>
      <c r="M33" s="38"/>
    </row>
    <row r="34" spans="2:13" ht="13.5" customHeight="1" x14ac:dyDescent="0.2">
      <c r="B34" s="74">
        <v>13</v>
      </c>
      <c r="C34" s="82" t="s">
        <v>98</v>
      </c>
      <c r="D34" s="79" t="s">
        <v>42</v>
      </c>
      <c r="E34" s="80"/>
      <c r="F34" s="81"/>
      <c r="G34" s="112"/>
      <c r="H34" s="108"/>
      <c r="I34" s="66">
        <f t="shared" si="0"/>
        <v>0</v>
      </c>
      <c r="L34" s="38"/>
      <c r="M34" s="38"/>
    </row>
    <row r="35" spans="2:13" ht="13.5" customHeight="1" x14ac:dyDescent="0.2">
      <c r="B35" s="74">
        <v>14</v>
      </c>
      <c r="C35" s="82" t="s">
        <v>99</v>
      </c>
      <c r="D35" s="79" t="s">
        <v>46</v>
      </c>
      <c r="E35" s="80"/>
      <c r="F35" s="81"/>
      <c r="G35" s="112"/>
      <c r="H35" s="108"/>
      <c r="I35" s="66">
        <f t="shared" si="0"/>
        <v>0</v>
      </c>
      <c r="L35" s="38"/>
      <c r="M35" s="38"/>
    </row>
    <row r="36" spans="2:13" ht="13.5" customHeight="1" x14ac:dyDescent="0.2">
      <c r="B36" s="74">
        <v>15</v>
      </c>
      <c r="C36" s="82" t="s">
        <v>31</v>
      </c>
      <c r="D36" s="79" t="s">
        <v>55</v>
      </c>
      <c r="E36" s="80"/>
      <c r="F36" s="81"/>
      <c r="G36" s="112"/>
      <c r="H36" s="108"/>
      <c r="I36" s="66">
        <f>SUM(E36:H36)</f>
        <v>0</v>
      </c>
      <c r="L36" s="38"/>
      <c r="M36" s="38"/>
    </row>
    <row r="37" spans="2:13" ht="13.5" customHeight="1" x14ac:dyDescent="0.2">
      <c r="B37" s="74">
        <v>16</v>
      </c>
      <c r="C37" s="82" t="s">
        <v>58</v>
      </c>
      <c r="D37" s="79" t="s">
        <v>45</v>
      </c>
      <c r="E37" s="80"/>
      <c r="F37" s="81"/>
      <c r="G37" s="112"/>
      <c r="H37" s="113"/>
      <c r="I37" s="66">
        <f t="shared" si="0"/>
        <v>0</v>
      </c>
      <c r="L37" s="38"/>
      <c r="M37" s="38"/>
    </row>
    <row r="38" spans="2:13" ht="13.5" customHeight="1" x14ac:dyDescent="0.2">
      <c r="B38" s="74">
        <v>17</v>
      </c>
      <c r="C38" s="82" t="s">
        <v>57</v>
      </c>
      <c r="D38" s="79" t="s">
        <v>41</v>
      </c>
      <c r="E38" s="80"/>
      <c r="F38" s="81"/>
      <c r="G38" s="112"/>
      <c r="H38" s="113"/>
      <c r="I38" s="66">
        <f t="shared" si="0"/>
        <v>0</v>
      </c>
      <c r="L38" s="38"/>
      <c r="M38" s="38"/>
    </row>
    <row r="39" spans="2:13" ht="13.5" customHeight="1" x14ac:dyDescent="0.2">
      <c r="B39" s="74">
        <v>18</v>
      </c>
      <c r="C39" s="82" t="s">
        <v>100</v>
      </c>
      <c r="D39" s="79" t="s">
        <v>44</v>
      </c>
      <c r="E39" s="80"/>
      <c r="F39" s="81"/>
      <c r="G39" s="112"/>
      <c r="H39" s="113"/>
      <c r="I39" s="66">
        <f t="shared" si="0"/>
        <v>0</v>
      </c>
      <c r="L39" s="38"/>
      <c r="M39" s="38"/>
    </row>
    <row r="40" spans="2:13" ht="13.5" customHeight="1" thickBot="1" x14ac:dyDescent="0.25">
      <c r="B40" s="74">
        <v>19</v>
      </c>
      <c r="C40" s="87" t="s">
        <v>29</v>
      </c>
      <c r="D40" s="88" t="s">
        <v>43</v>
      </c>
      <c r="E40" s="89"/>
      <c r="F40" s="90"/>
      <c r="G40" s="117"/>
      <c r="H40" s="118"/>
      <c r="I40" s="67">
        <f t="shared" si="0"/>
        <v>0</v>
      </c>
      <c r="L40" s="38"/>
      <c r="M40" s="38"/>
    </row>
    <row r="41" spans="2:13" x14ac:dyDescent="0.2">
      <c r="C41" s="91" t="s">
        <v>28</v>
      </c>
      <c r="D41" s="92"/>
      <c r="E41" s="93">
        <f>SUM(E22:E31)</f>
        <v>0</v>
      </c>
      <c r="F41" s="94">
        <f>SUM(F22:F27,F31)</f>
        <v>0</v>
      </c>
      <c r="G41" s="93">
        <f>SUM(G32:G40)</f>
        <v>0</v>
      </c>
      <c r="H41" s="95">
        <f>SUM(H32:H33,H37:H40)</f>
        <v>0</v>
      </c>
      <c r="I41" s="96">
        <f>SUM(I22:I40)</f>
        <v>0</v>
      </c>
      <c r="L41" s="38"/>
      <c r="M41" s="38"/>
    </row>
    <row r="42" spans="2:13" x14ac:dyDescent="0.2">
      <c r="E42" s="68"/>
      <c r="F42" s="69"/>
      <c r="G42" s="68"/>
      <c r="H42" s="70"/>
      <c r="I42" s="66"/>
      <c r="L42" s="38"/>
      <c r="M42" s="38"/>
    </row>
    <row r="43" spans="2:13" x14ac:dyDescent="0.2">
      <c r="B43" s="38" t="s">
        <v>12</v>
      </c>
      <c r="C43" s="38" t="s">
        <v>13</v>
      </c>
      <c r="E43" s="68">
        <f>+E19-E41</f>
        <v>0</v>
      </c>
      <c r="F43" s="69">
        <f>+F19-F41</f>
        <v>0</v>
      </c>
      <c r="G43" s="68">
        <f>+G19-G41</f>
        <v>0</v>
      </c>
      <c r="H43" s="70">
        <f>+H19-H41</f>
        <v>0</v>
      </c>
      <c r="I43" s="66">
        <f>+I19-I41</f>
        <v>0</v>
      </c>
      <c r="L43" s="38"/>
      <c r="M43" s="38"/>
    </row>
    <row r="44" spans="2:13" x14ac:dyDescent="0.2">
      <c r="E44" s="68"/>
      <c r="F44" s="69"/>
      <c r="G44" s="68"/>
      <c r="H44" s="70"/>
      <c r="I44" s="66"/>
      <c r="L44" s="38"/>
      <c r="M44" s="38"/>
    </row>
    <row r="45" spans="2:13" ht="13.5" thickBot="1" x14ac:dyDescent="0.25">
      <c r="B45" s="38" t="s">
        <v>14</v>
      </c>
      <c r="C45" s="38" t="s">
        <v>59</v>
      </c>
      <c r="E45" s="97">
        <f>IF(E19&lt;&gt;0,E43/E19,0)</f>
        <v>0</v>
      </c>
      <c r="F45" s="98">
        <f>IF(F19&lt;&gt;0,F43/F19,0)</f>
        <v>0</v>
      </c>
      <c r="G45" s="97">
        <f>IF(G19&lt;&gt;0,G43/G19,0)</f>
        <v>0</v>
      </c>
      <c r="H45" s="99">
        <f>IF(H19&lt;&gt;0,H43/H19,0)</f>
        <v>0</v>
      </c>
      <c r="I45" s="100">
        <f>IF(I19&lt;&gt;0,I43/I19,0)</f>
        <v>0</v>
      </c>
      <c r="L45" s="38"/>
      <c r="M45" s="38"/>
    </row>
    <row r="46" spans="2:13" ht="7.7" customHeight="1" x14ac:dyDescent="0.2">
      <c r="E46" s="101"/>
      <c r="F46" s="101"/>
      <c r="G46" s="101"/>
      <c r="H46" s="101"/>
      <c r="I46" s="102"/>
      <c r="L46" s="38"/>
      <c r="M46" s="38"/>
    </row>
    <row r="47" spans="2:13" x14ac:dyDescent="0.2">
      <c r="B47" s="38" t="s">
        <v>15</v>
      </c>
      <c r="C47" s="109" t="s">
        <v>56</v>
      </c>
      <c r="E47" s="70"/>
      <c r="F47" s="70"/>
      <c r="G47" s="70"/>
      <c r="H47" s="70"/>
      <c r="I47" s="119">
        <v>0</v>
      </c>
      <c r="L47" s="38"/>
      <c r="M47" s="38"/>
    </row>
    <row r="48" spans="2:13" x14ac:dyDescent="0.2">
      <c r="E48" s="70"/>
      <c r="F48" s="70"/>
      <c r="G48" s="70"/>
      <c r="H48" s="70"/>
      <c r="I48" s="66"/>
      <c r="L48" s="38"/>
      <c r="M48" s="38"/>
    </row>
    <row r="49" spans="1:13" ht="13.5" thickBot="1" x14ac:dyDescent="0.25">
      <c r="B49" s="38" t="s">
        <v>16</v>
      </c>
      <c r="C49" s="38" t="s">
        <v>147</v>
      </c>
      <c r="E49" s="70"/>
      <c r="F49" s="70"/>
      <c r="G49" s="70"/>
      <c r="H49" s="70"/>
      <c r="I49" s="104">
        <f>I47+I43</f>
        <v>0</v>
      </c>
      <c r="L49" s="38"/>
      <c r="M49" s="38"/>
    </row>
    <row r="50" spans="1:13" ht="13.5" thickTop="1" x14ac:dyDescent="0.2">
      <c r="L50" s="38"/>
      <c r="M50" s="38"/>
    </row>
    <row r="51" spans="1:13" ht="15.75" hidden="1" x14ac:dyDescent="0.25">
      <c r="A51" s="51"/>
      <c r="C51" s="51"/>
      <c r="D51" s="51"/>
      <c r="E51" s="55"/>
      <c r="F51" s="38"/>
      <c r="G51" s="38"/>
      <c r="H51" s="38"/>
      <c r="I51" s="56"/>
      <c r="L51" s="38"/>
      <c r="M51" s="38"/>
    </row>
    <row r="52" spans="1:13" hidden="1" x14ac:dyDescent="0.2"/>
    <row r="53" spans="1:13" ht="12.75" hidden="1" customHeight="1" x14ac:dyDescent="0.2"/>
    <row r="54" spans="1:13" ht="12.75" hidden="1" customHeight="1" x14ac:dyDescent="0.2"/>
    <row r="55" spans="1:13" ht="12.75" customHeight="1" x14ac:dyDescent="0.2"/>
    <row r="56" spans="1:13" ht="12.75" customHeight="1" x14ac:dyDescent="0.2"/>
  </sheetData>
  <sheetProtection selectLockedCells="1"/>
  <mergeCells count="10">
    <mergeCell ref="H11:I11"/>
    <mergeCell ref="E13:F13"/>
    <mergeCell ref="G13:H13"/>
    <mergeCell ref="I13:I14"/>
    <mergeCell ref="H2:I2"/>
    <mergeCell ref="H4:I4"/>
    <mergeCell ref="H6:I6"/>
    <mergeCell ref="G8:G9"/>
    <mergeCell ref="H8:I8"/>
    <mergeCell ref="H9:I9"/>
  </mergeCells>
  <hyperlinks>
    <hyperlink ref="C25:C40" location="'Statutory Waivers'!A1" display="Senior Citizen"/>
    <hyperlink ref="C16" location="Instructions!A1" display="Calculated Gross Tuition"/>
    <hyperlink ref="C47" location="Instructions!A1" display="Miscellaneous Fees (see Policy R521)"/>
    <hyperlink ref="C22" location="'Statutory Waivers'!A1" display="10% Resident Waiver"/>
    <hyperlink ref="C24" location="'Statutory Waivers'!B2" display="National Guard"/>
  </hyperlinks>
  <printOptions horizontalCentered="1"/>
  <pageMargins left="0.7" right="0.7" top="0.75" bottom="0.75" header="0.3" footer="0.3"/>
  <pageSetup scale="78" orientation="portrait" r:id="rId1"/>
  <headerFooter alignWithMargins="0">
    <oddFooter>&amp;L&amp;"Arial Narrow,Regular"Revised: June 12, 2018&amp;R&amp;"Arial Narrow,Regular"&amp;F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5"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4" id="{65068EEB-31D9-4A83-A1B0-29A9862660D9}">
            <x14:iconSet iconSet="3Symbols2" custom="1">
              <x14:cfvo type="percent">
                <xm:f>0</xm:f>
              </x14:cfvo>
              <x14:cfvo type="num">
                <xm:f>$C$24</xm:f>
              </x14:cfvo>
              <x14:cfvo type="num" gte="0">
                <xm:f>$C$24</xm:f>
              </x14:cfvo>
              <x14:cfIcon iconSet="3Symbols2" iconId="0"/>
              <x14:cfIcon iconSet="NoIcons" iconId="0"/>
              <x14:cfIcon iconSet="NoIcons" iconId="0"/>
            </x14:iconSet>
          </x14:cfRule>
          <xm:sqref>I24</xm:sqref>
        </x14:conditionalFormatting>
        <x14:conditionalFormatting xmlns:xm="http://schemas.microsoft.com/office/excel/2006/main">
          <x14:cfRule type="iconSet" priority="2" id="{4DB9B43E-38DE-4CC3-8954-DD528024434F}">
            <x14:iconSet iconSet="3Symbols2" custom="1">
              <x14:cfvo type="percent">
                <xm:f>0</xm:f>
              </x14:cfvo>
              <x14:cfvo type="formula">
                <xm:f>$J$22</xm:f>
              </x14:cfvo>
              <x14:cfvo type="formula" gte="0">
                <xm:f>$J$22</xm:f>
              </x14:cfvo>
              <x14:cfIcon iconSet="NoIcons" iconId="0"/>
              <x14:cfIcon iconSet="NoIcons" iconId="0"/>
              <x14:cfIcon iconSet="3Symbols2" iconId="0"/>
            </x14:iconSet>
          </x14:cfRule>
          <xm:sqref>J24</xm:sqref>
        </x14:conditionalFormatting>
        <x14:conditionalFormatting xmlns:xm="http://schemas.microsoft.com/office/excel/2006/main">
          <x14:cfRule type="iconSet" priority="1" id="{59435E26-C7BC-4AC7-88E7-4CD91B906AB6}">
            <x14:iconSet iconSet="3Symbols2" custom="1">
              <x14:cfvo type="percent">
                <xm:f>0</xm:f>
              </x14:cfvo>
              <x14:cfvo type="num">
                <xm:f>$C$24</xm:f>
              </x14:cfvo>
              <x14:cfvo type="num" gte="0">
                <xm:f>$C$24</xm:f>
              </x14:cfvo>
              <x14:cfIcon iconSet="3Symbols2" iconId="0"/>
              <x14:cfIcon iconSet="NoIcons" iconId="0"/>
              <x14:cfIcon iconSet="NoIcons" iconId="0"/>
            </x14:iconSet>
          </x14:cfRule>
          <xm:sqref>I23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Sheet1</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Brian Shuppy</cp:lastModifiedBy>
  <cp:lastPrinted>2018-06-12T15:31:06Z</cp:lastPrinted>
  <dcterms:created xsi:type="dcterms:W3CDTF">2000-08-04T23:54:46Z</dcterms:created>
  <dcterms:modified xsi:type="dcterms:W3CDTF">2018-11-30T14:34:44Z</dcterms:modified>
</cp:coreProperties>
</file>